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trlProps/ctrlProp12.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ctrlProps/ctrlProp29.xml" ContentType="application/vnd.ms-excel.controlproperties+xml"/>
  <Override PartName="/xl/comments9.xml" ContentType="application/vnd.openxmlformats-officedocument.spreadsheetml.comments+xml"/>
  <Override PartName="/xl/drawings/drawing7.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omments10.xml" ContentType="application/vnd.openxmlformats-officedocument.spreadsheetml.comments+xml"/>
  <Override PartName="/xl/drawings/drawing8.xml" ContentType="application/vnd.openxmlformats-officedocument.drawing+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file1i19\組織\福祉部\介護保険課\01_介護保険課（共通)\_01新型コロナウイルス関連（光熱費等高騰対策事業）\06_【R08】福祉事業所における物価高騰対策支援補助金　第6弾\06_【支援金】事業所送付書類等一式\03_申請書兼請求書等様式\"/>
    </mc:Choice>
  </mc:AlternateContent>
  <xr:revisionPtr revIDLastSave="0" documentId="13_ncr:1_{379F28D2-8EB8-4F5B-A637-AD25B4DABFDE}" xr6:coauthVersionLast="47" xr6:coauthVersionMax="47" xr10:uidLastSave="{00000000-0000-0000-0000-000000000000}"/>
  <bookViews>
    <workbookView xWindow="-110" yWindow="-110" windowWidth="19420" windowHeight="10300" tabRatio="817" firstSheet="2" activeTab="2" xr2:uid="{00000000-000D-0000-FFFF-FFFF00000000}"/>
  </bookViews>
  <sheets>
    <sheet name="事業所区分" sheetId="12" r:id="rId1"/>
    <sheet name="アンケート" sheetId="14" r:id="rId2"/>
    <sheet name="(1)基本シート" sheetId="2" r:id="rId3"/>
    <sheet name="(2)実績報告書" sheetId="10" r:id="rId4"/>
    <sheet name="(2)実績報告書②【訪問・相談系事業所は入力が必要な場合が有】" sheetId="21" r:id="rId5"/>
    <sheet name="(3)申請書兼請求書" sheetId="1" r:id="rId6"/>
    <sheet name="定員超過理由書" sheetId="17" r:id="rId7"/>
    <sheet name="基本シート (記入例)" sheetId="6" r:id="rId8"/>
    <sheet name="実績報告書 (記入例)" sheetId="11" r:id="rId9"/>
    <sheet name="実績報告書②（記入例）" sheetId="22" r:id="rId10"/>
    <sheet name="申請書兼請求書 (記入例)" sheetId="7" r:id="rId11"/>
    <sheet name="定員超過理由書 (記入例)" sheetId="18" r:id="rId12"/>
    <sheet name="質問票" sheetId="13" r:id="rId13"/>
    <sheet name="集計用" sheetId="15" r:id="rId14"/>
  </sheets>
  <definedNames>
    <definedName name="_xlnm._FilterDatabase" localSheetId="4" hidden="1">'(2)実績報告書②【訪問・相談系事業所は入力が必要な場合が有】'!$B$12:$Y$12</definedName>
    <definedName name="_xlnm._FilterDatabase" localSheetId="9" hidden="1">'実績報告書②（記入例）'!$B$12:$T$12</definedName>
    <definedName name="_xlnm.Print_Area" localSheetId="2">'(1)基本シート'!$A$1:$AT$51</definedName>
    <definedName name="_xlnm.Print_Area" localSheetId="3">'(2)実績報告書'!$A$1:$R$34</definedName>
    <definedName name="_xlnm.Print_Area" localSheetId="4">'(2)実績報告書②【訪問・相談系事業所は入力が必要な場合が有】'!$A$1:$T$85</definedName>
    <definedName name="_xlnm.Print_Area" localSheetId="5">'(3)申請書兼請求書'!$A$1:$AJ$64</definedName>
    <definedName name="_xlnm.Print_Area" localSheetId="1">アンケート!$A$1:$AD$39</definedName>
    <definedName name="_xlnm.Print_Area" localSheetId="8">'実績報告書 (記入例)'!$A$1:$R$34</definedName>
    <definedName name="_xlnm.Print_Area" localSheetId="9">'実績報告書②（記入例）'!$B$1:$T$85</definedName>
    <definedName name="_xlnm.Print_Area" localSheetId="10">'申請書兼請求書 (記入例)'!$A$1:$AL$62</definedName>
    <definedName name="_xlnm.Print_Area" localSheetId="6">定員超過理由書!$A$1:$AD$60</definedName>
    <definedName name="_xlnm.Print_Area" localSheetId="11">'定員超過理由書 (記入例)'!$A$1:$AD$60</definedName>
    <definedName name="常勤換算" localSheetId="4">#REF!</definedName>
    <definedName name="常勤換算" localSheetId="8">#REF!</definedName>
    <definedName name="常勤換算" localSheetId="9">#REF!</definedName>
    <definedName name="常勤換算" localSheetId="6">#REF!</definedName>
    <definedName name="常勤換算" localSheetId="11">#REF!</definedName>
    <definedName name="常勤換算">#REF!</definedName>
    <definedName name="相談系事業所">'(1)基本シート'!$AZ$14:$AZ$18</definedName>
    <definedName name="通所系事業所">'(1)基本シート'!$AX$14:$AX$30</definedName>
    <definedName name="入所系事業所">'(1)基本シート'!$AW$14:$AW$29</definedName>
    <definedName name="訪問系事業所">'(1)基本シート'!$AY$14:$AY$31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1" l="1"/>
  <c r="I12" i="11"/>
  <c r="J12" i="11"/>
  <c r="K12" i="11"/>
  <c r="L12" i="11"/>
  <c r="M12" i="11"/>
  <c r="V16" i="21"/>
  <c r="V17" i="21"/>
  <c r="V18" i="21"/>
  <c r="V19" i="21"/>
  <c r="V20" i="21"/>
  <c r="V21" i="21"/>
  <c r="V22" i="21"/>
  <c r="V23" i="21"/>
  <c r="V24" i="21"/>
  <c r="V25" i="21"/>
  <c r="V26" i="21"/>
  <c r="V27" i="21"/>
  <c r="V28" i="21"/>
  <c r="V29" i="21"/>
  <c r="V30" i="21"/>
  <c r="V31" i="21"/>
  <c r="V32" i="21"/>
  <c r="V33" i="21"/>
  <c r="V34" i="21"/>
  <c r="V35" i="21"/>
  <c r="V36" i="21"/>
  <c r="V37" i="21"/>
  <c r="V38" i="21"/>
  <c r="V39" i="21"/>
  <c r="V40" i="21"/>
  <c r="V41" i="21"/>
  <c r="V42" i="21"/>
  <c r="V43" i="21"/>
  <c r="V44" i="21"/>
  <c r="V45" i="21"/>
  <c r="V46" i="21"/>
  <c r="V47" i="21"/>
  <c r="V48" i="21"/>
  <c r="V49" i="21"/>
  <c r="V50" i="21"/>
  <c r="V51" i="21"/>
  <c r="V52" i="21"/>
  <c r="V53" i="21"/>
  <c r="V54" i="21"/>
  <c r="V55" i="21"/>
  <c r="V56" i="21"/>
  <c r="V57" i="21"/>
  <c r="V58" i="21"/>
  <c r="V59" i="21"/>
  <c r="V60" i="21"/>
  <c r="V61" i="21"/>
  <c r="V62" i="21"/>
  <c r="V63" i="21"/>
  <c r="V64" i="21"/>
  <c r="V65" i="21"/>
  <c r="V66" i="21"/>
  <c r="V67" i="21"/>
  <c r="V68" i="21"/>
  <c r="V69" i="21"/>
  <c r="V70" i="21"/>
  <c r="V71" i="21"/>
  <c r="V72" i="21"/>
  <c r="V73" i="21"/>
  <c r="U15" i="21"/>
  <c r="V15" i="21" s="1"/>
  <c r="U16" i="21"/>
  <c r="U17" i="21"/>
  <c r="U18" i="21"/>
  <c r="U19" i="21"/>
  <c r="U20" i="21"/>
  <c r="U21" i="21"/>
  <c r="U22" i="21"/>
  <c r="U23" i="21"/>
  <c r="U24" i="21"/>
  <c r="U25" i="21"/>
  <c r="U26" i="21"/>
  <c r="U27" i="21"/>
  <c r="U28" i="21"/>
  <c r="U29" i="21"/>
  <c r="U30" i="21"/>
  <c r="U31" i="21"/>
  <c r="U32" i="21"/>
  <c r="U33" i="21"/>
  <c r="U34" i="21"/>
  <c r="U35" i="21"/>
  <c r="U36" i="21"/>
  <c r="U37" i="21"/>
  <c r="U38" i="21"/>
  <c r="U39" i="21"/>
  <c r="U40" i="21"/>
  <c r="U41" i="21"/>
  <c r="U42" i="21"/>
  <c r="U43" i="21"/>
  <c r="U44" i="21"/>
  <c r="U45" i="21"/>
  <c r="U46" i="21"/>
  <c r="U47" i="21"/>
  <c r="U48" i="21"/>
  <c r="U49" i="21"/>
  <c r="U50" i="21"/>
  <c r="U51" i="21"/>
  <c r="U52" i="21"/>
  <c r="U53" i="21"/>
  <c r="U54" i="21"/>
  <c r="U55" i="21"/>
  <c r="U56" i="21"/>
  <c r="U57" i="21"/>
  <c r="U58" i="21"/>
  <c r="U59" i="21"/>
  <c r="U60" i="21"/>
  <c r="U61" i="21"/>
  <c r="U62" i="21"/>
  <c r="U63" i="21"/>
  <c r="U64" i="21"/>
  <c r="U65" i="21"/>
  <c r="U66" i="21"/>
  <c r="U67" i="21"/>
  <c r="U68" i="21"/>
  <c r="U69" i="21"/>
  <c r="U70" i="21"/>
  <c r="U71" i="21"/>
  <c r="U72" i="21"/>
  <c r="U73" i="21"/>
  <c r="U14" i="21"/>
  <c r="V14" i="21" s="1"/>
  <c r="B55" i="17"/>
  <c r="N19" i="10"/>
  <c r="T15" i="22"/>
  <c r="T16" i="22"/>
  <c r="T17" i="22"/>
  <c r="T18" i="22"/>
  <c r="T19" i="22"/>
  <c r="T20" i="22"/>
  <c r="T21" i="22"/>
  <c r="T22" i="22"/>
  <c r="T23" i="22"/>
  <c r="T24" i="22"/>
  <c r="T25" i="22"/>
  <c r="T26" i="22"/>
  <c r="T27" i="22"/>
  <c r="T28" i="22"/>
  <c r="T29" i="22"/>
  <c r="T30" i="22"/>
  <c r="T31" i="22"/>
  <c r="T32" i="22"/>
  <c r="T33" i="22"/>
  <c r="T34" i="22"/>
  <c r="T35" i="22"/>
  <c r="T36" i="22"/>
  <c r="T37" i="22"/>
  <c r="T38" i="22"/>
  <c r="T39" i="22"/>
  <c r="T40" i="22"/>
  <c r="T41" i="22"/>
  <c r="T42" i="22"/>
  <c r="T43" i="22"/>
  <c r="T44" i="22"/>
  <c r="T45" i="22"/>
  <c r="T46" i="22"/>
  <c r="T47" i="22"/>
  <c r="T48" i="22"/>
  <c r="T49" i="22"/>
  <c r="T50" i="22"/>
  <c r="T51" i="22"/>
  <c r="T52" i="22"/>
  <c r="T53" i="22"/>
  <c r="T54" i="22"/>
  <c r="T55" i="22"/>
  <c r="T56" i="22"/>
  <c r="T57" i="22"/>
  <c r="T58" i="22"/>
  <c r="T59" i="22"/>
  <c r="T60" i="22"/>
  <c r="T61" i="22"/>
  <c r="T62" i="22"/>
  <c r="T63" i="22"/>
  <c r="T64" i="22"/>
  <c r="T65" i="22"/>
  <c r="T66" i="22"/>
  <c r="T67" i="22"/>
  <c r="T68" i="22"/>
  <c r="T69" i="22"/>
  <c r="T70" i="22"/>
  <c r="T71" i="22"/>
  <c r="T72" i="22"/>
  <c r="T73" i="22"/>
  <c r="T14" i="22"/>
  <c r="T13" i="22"/>
  <c r="AR41" i="2"/>
  <c r="AR40" i="2"/>
  <c r="AR39" i="2"/>
  <c r="AR38" i="2"/>
  <c r="AR37" i="2"/>
  <c r="AR36" i="2"/>
  <c r="AR35" i="2"/>
  <c r="AR33" i="2"/>
  <c r="AR31" i="2"/>
  <c r="AR29" i="2"/>
  <c r="AR27" i="2"/>
  <c r="AR25" i="2"/>
  <c r="AR23" i="2"/>
  <c r="AR22" i="2"/>
  <c r="AR21" i="2"/>
  <c r="AR20" i="2"/>
  <c r="AR19" i="2"/>
  <c r="AR18" i="2"/>
  <c r="AR17" i="2"/>
  <c r="AR16" i="2"/>
  <c r="AR15" i="2"/>
  <c r="AR14" i="2"/>
  <c r="AR13" i="2"/>
  <c r="AR12" i="2"/>
  <c r="AR11" i="2"/>
  <c r="AR10" i="2"/>
  <c r="AR9" i="2"/>
  <c r="AR8" i="2"/>
  <c r="AR7" i="2"/>
  <c r="AR6" i="2"/>
  <c r="T15" i="21"/>
  <c r="T16" i="21"/>
  <c r="T17" i="21"/>
  <c r="T18" i="21"/>
  <c r="T19" i="21"/>
  <c r="T20" i="21"/>
  <c r="T21" i="21"/>
  <c r="T22" i="21"/>
  <c r="T23" i="21"/>
  <c r="T24" i="21"/>
  <c r="T25" i="21"/>
  <c r="T26" i="21"/>
  <c r="T27" i="21"/>
  <c r="T28" i="21"/>
  <c r="T29" i="21"/>
  <c r="T30" i="21"/>
  <c r="T31" i="21"/>
  <c r="T32" i="21"/>
  <c r="T33" i="21"/>
  <c r="T34" i="21"/>
  <c r="T35" i="21"/>
  <c r="T36" i="21"/>
  <c r="T37" i="21"/>
  <c r="T38" i="21"/>
  <c r="T39" i="21"/>
  <c r="T40" i="21"/>
  <c r="T41" i="21"/>
  <c r="T42" i="21"/>
  <c r="T43" i="21"/>
  <c r="T44" i="21"/>
  <c r="T45" i="21"/>
  <c r="T46" i="21"/>
  <c r="T47" i="21"/>
  <c r="T48" i="21"/>
  <c r="T49" i="21"/>
  <c r="T50" i="21"/>
  <c r="T51" i="21"/>
  <c r="T52" i="21"/>
  <c r="T53" i="21"/>
  <c r="T54" i="21"/>
  <c r="T55" i="21"/>
  <c r="T56" i="21"/>
  <c r="T57" i="21"/>
  <c r="T58" i="21"/>
  <c r="T59" i="21"/>
  <c r="T60" i="21"/>
  <c r="T61" i="21"/>
  <c r="T62" i="21"/>
  <c r="T63" i="21"/>
  <c r="T64" i="21"/>
  <c r="T65" i="21"/>
  <c r="T66" i="21"/>
  <c r="T67" i="21"/>
  <c r="T68" i="21"/>
  <c r="T69" i="21"/>
  <c r="T70" i="21"/>
  <c r="T71" i="21"/>
  <c r="T72" i="21"/>
  <c r="T73" i="21"/>
  <c r="T14" i="21"/>
  <c r="T13" i="21"/>
  <c r="V74" i="21" l="1"/>
  <c r="J83" i="21" s="1"/>
  <c r="X3" i="18"/>
  <c r="I24" i="11"/>
  <c r="G48" i="11"/>
  <c r="G47" i="11"/>
  <c r="G46" i="11"/>
  <c r="N19" i="11"/>
  <c r="B58" i="17"/>
  <c r="G48" i="10"/>
  <c r="G47" i="10"/>
  <c r="G46" i="10"/>
  <c r="C45" i="10"/>
  <c r="H12" i="10"/>
  <c r="I12" i="10"/>
  <c r="J12" i="10"/>
  <c r="K12" i="10"/>
  <c r="L12" i="10"/>
  <c r="M12" i="10"/>
  <c r="G12" i="10"/>
  <c r="F82" i="22"/>
  <c r="D74" i="21"/>
  <c r="I28" i="10" l="1"/>
  <c r="C74" i="22"/>
  <c r="D74" i="22"/>
  <c r="E7" i="22" l="1"/>
  <c r="E6" i="22"/>
  <c r="E9" i="22"/>
  <c r="J93" i="22" s="1"/>
  <c r="F83" i="22"/>
  <c r="F81" i="22"/>
  <c r="A73" i="22"/>
  <c r="A72" i="22"/>
  <c r="A71" i="22"/>
  <c r="A70" i="22"/>
  <c r="A69" i="22"/>
  <c r="A68" i="22"/>
  <c r="A67" i="22"/>
  <c r="A66" i="22"/>
  <c r="A65" i="22"/>
  <c r="A64" i="22"/>
  <c r="A63" i="22"/>
  <c r="A62" i="22"/>
  <c r="A61" i="22"/>
  <c r="A60" i="22"/>
  <c r="A59" i="22"/>
  <c r="A58" i="22"/>
  <c r="A57" i="22"/>
  <c r="A56" i="22"/>
  <c r="A55" i="22"/>
  <c r="A54" i="22"/>
  <c r="A53" i="22"/>
  <c r="A52" i="22"/>
  <c r="A51" i="22"/>
  <c r="A50" i="22"/>
  <c r="A49" i="22"/>
  <c r="A48" i="22"/>
  <c r="A47" i="22"/>
  <c r="A46" i="22"/>
  <c r="A45" i="22"/>
  <c r="A44" i="22"/>
  <c r="A43" i="22"/>
  <c r="A42" i="22"/>
  <c r="A41" i="22"/>
  <c r="A40" i="22"/>
  <c r="A39" i="22"/>
  <c r="A38" i="22"/>
  <c r="A37" i="22"/>
  <c r="A36" i="22"/>
  <c r="A35" i="22"/>
  <c r="A34" i="22"/>
  <c r="A33" i="22"/>
  <c r="A32" i="22"/>
  <c r="A31" i="22"/>
  <c r="A30" i="22"/>
  <c r="A29" i="22"/>
  <c r="A28" i="22"/>
  <c r="A27" i="22"/>
  <c r="A26" i="22"/>
  <c r="A25" i="22"/>
  <c r="A24" i="22"/>
  <c r="A23" i="22"/>
  <c r="A22" i="22"/>
  <c r="A21" i="22"/>
  <c r="A20" i="22"/>
  <c r="A19" i="22"/>
  <c r="A18" i="22"/>
  <c r="A17" i="22"/>
  <c r="A16" i="22"/>
  <c r="A15" i="22"/>
  <c r="A14" i="22"/>
  <c r="A13" i="22"/>
  <c r="L11" i="22"/>
  <c r="F83" i="21"/>
  <c r="F82" i="21"/>
  <c r="F81" i="21"/>
  <c r="I10" i="22" l="1"/>
  <c r="J91" i="22"/>
  <c r="J92" i="22"/>
  <c r="E9" i="21"/>
  <c r="A26" i="21"/>
  <c r="A17" i="21"/>
  <c r="A16" i="21"/>
  <c r="A15" i="21"/>
  <c r="A18" i="21"/>
  <c r="A19" i="21"/>
  <c r="A20" i="21"/>
  <c r="A21" i="21"/>
  <c r="A22" i="21"/>
  <c r="A23" i="21"/>
  <c r="A24" i="21"/>
  <c r="A25"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J93" i="21" l="1"/>
  <c r="J92" i="21"/>
  <c r="J91" i="21"/>
  <c r="J83" i="22"/>
  <c r="F85" i="22" s="1"/>
  <c r="A13" i="21"/>
  <c r="L11" i="21"/>
  <c r="E7" i="21"/>
  <c r="E6" i="21"/>
  <c r="F8" i="10"/>
  <c r="I10" i="21" l="1"/>
  <c r="C58" i="7"/>
  <c r="C57" i="7"/>
  <c r="C56" i="1"/>
  <c r="F85" i="21" l="1"/>
  <c r="S12" i="7"/>
  <c r="C60" i="1"/>
  <c r="C59" i="7"/>
  <c r="C58" i="1"/>
  <c r="C57" i="1"/>
  <c r="N9" i="18"/>
  <c r="N7" i="18"/>
  <c r="N5" i="18"/>
  <c r="N9" i="17"/>
  <c r="N7" i="17"/>
  <c r="N5" i="17"/>
  <c r="X3" i="17"/>
  <c r="AR36" i="6" l="1"/>
  <c r="S11" i="1"/>
  <c r="F4" i="15" l="1"/>
  <c r="N6" i="14" l="1"/>
  <c r="B4" i="15" s="1"/>
  <c r="X4" i="14"/>
  <c r="G4" i="15" l="1"/>
  <c r="E4" i="15"/>
  <c r="D4" i="15"/>
  <c r="C4" i="15"/>
  <c r="N10" i="14"/>
  <c r="N8" i="14"/>
  <c r="S26" i="7" l="1"/>
  <c r="AK26" i="7" s="1"/>
  <c r="S25" i="1"/>
  <c r="AK25" i="1" s="1"/>
  <c r="W30" i="7"/>
  <c r="AK30" i="7" s="1"/>
  <c r="W28" i="7"/>
  <c r="AK28" i="7" s="1"/>
  <c r="F17" i="11"/>
  <c r="F8" i="11"/>
  <c r="AR15" i="6"/>
  <c r="AR14" i="6"/>
  <c r="I24" i="10"/>
  <c r="F17" i="10"/>
  <c r="W27" i="1"/>
  <c r="AK27" i="1" s="1"/>
  <c r="W29" i="1" l="1"/>
  <c r="AK29" i="1" s="1"/>
  <c r="AR41" i="6" l="1"/>
  <c r="AR40" i="6"/>
  <c r="AR39" i="6"/>
  <c r="AR38" i="6"/>
  <c r="AR37" i="6"/>
  <c r="AR35" i="6"/>
  <c r="AR33" i="6"/>
  <c r="AR31" i="6"/>
  <c r="AR29" i="6"/>
  <c r="AR27" i="6"/>
  <c r="AR25" i="6"/>
  <c r="AR23" i="6" l="1"/>
  <c r="AR22" i="6"/>
  <c r="AR21" i="6"/>
  <c r="AR20" i="6"/>
  <c r="AR19" i="6"/>
  <c r="AR18" i="6"/>
  <c r="AR17" i="6"/>
  <c r="AR16" i="6"/>
  <c r="AR13" i="6"/>
  <c r="AR12" i="6"/>
  <c r="AR11" i="6"/>
  <c r="AR10" i="6"/>
  <c r="AR9" i="6"/>
  <c r="AR8" i="6"/>
  <c r="AR7" i="6"/>
  <c r="AR6" i="6"/>
  <c r="C55" i="1" l="1"/>
  <c r="C61" i="7"/>
  <c r="C56" i="7"/>
  <c r="I8" i="11"/>
  <c r="O8" i="10"/>
  <c r="K13" i="11" l="1"/>
  <c r="L13" i="11"/>
  <c r="M13" i="11"/>
  <c r="M13" i="10"/>
  <c r="J13" i="10"/>
  <c r="B43" i="17" s="1"/>
  <c r="L13" i="10"/>
  <c r="B51" i="17" s="1"/>
  <c r="K13" i="10"/>
  <c r="B47" i="17" s="1"/>
  <c r="H13" i="10"/>
  <c r="B35" i="17" s="1"/>
  <c r="I13" i="10"/>
  <c r="B39" i="17" s="1"/>
  <c r="G13" i="10"/>
  <c r="B31" i="17" s="1"/>
  <c r="C4" i="11"/>
  <c r="C3" i="11"/>
  <c r="C45" i="11"/>
  <c r="J13" i="11"/>
  <c r="I13" i="11"/>
  <c r="H13" i="11"/>
  <c r="G12" i="11"/>
  <c r="F12" i="11"/>
  <c r="F13" i="11" s="1"/>
  <c r="E12" i="11"/>
  <c r="D12" i="11"/>
  <c r="C12" i="11"/>
  <c r="B12" i="11"/>
  <c r="C13" i="11" l="1"/>
  <c r="B16" i="18" s="1"/>
  <c r="D13" i="11"/>
  <c r="B20" i="18" s="1"/>
  <c r="E13" i="11"/>
  <c r="B24" i="18" s="1"/>
  <c r="B36" i="18"/>
  <c r="B44" i="18"/>
  <c r="B52" i="18"/>
  <c r="G13" i="11"/>
  <c r="N12" i="11"/>
  <c r="P12" i="11" s="1"/>
  <c r="B28" i="18"/>
  <c r="B13" i="11"/>
  <c r="B12" i="18" s="1"/>
  <c r="I28" i="11"/>
  <c r="B40" i="18" l="1"/>
  <c r="B48" i="18"/>
  <c r="B56" i="18"/>
  <c r="B32" i="18"/>
  <c r="Q13" i="11"/>
  <c r="D34" i="11"/>
  <c r="J37" i="7" s="1"/>
  <c r="C4" i="10" l="1"/>
  <c r="C3" i="10"/>
  <c r="F12" i="10" l="1"/>
  <c r="F13" i="10" s="1"/>
  <c r="B27" i="17" s="1"/>
  <c r="E12" i="10"/>
  <c r="E13" i="10" s="1"/>
  <c r="B23" i="17" s="1"/>
  <c r="D12" i="10"/>
  <c r="D13" i="10" s="1"/>
  <c r="B19" i="17" s="1"/>
  <c r="C12" i="10"/>
  <c r="C13" i="10" s="1"/>
  <c r="B15" i="17" s="1"/>
  <c r="B12" i="10"/>
  <c r="N12" i="10" l="1"/>
  <c r="P12" i="10" s="1"/>
  <c r="D34" i="10" s="1"/>
  <c r="B13" i="10"/>
  <c r="B11" i="17" s="1"/>
  <c r="X51" i="7"/>
  <c r="G51" i="7"/>
  <c r="X50" i="7"/>
  <c r="G50" i="7"/>
  <c r="X49" i="7"/>
  <c r="G49" i="7"/>
  <c r="G46" i="7"/>
  <c r="AK46" i="7" s="1"/>
  <c r="M45" i="7"/>
  <c r="L45" i="7"/>
  <c r="K45" i="7"/>
  <c r="J45" i="7"/>
  <c r="I45" i="7"/>
  <c r="H45" i="7"/>
  <c r="G45" i="7"/>
  <c r="G44" i="7"/>
  <c r="AK44" i="7" s="1"/>
  <c r="G43" i="7"/>
  <c r="AK43" i="7" s="1"/>
  <c r="G42" i="7"/>
  <c r="AK42" i="7" s="1"/>
  <c r="I41" i="7"/>
  <c r="H41" i="7"/>
  <c r="G41" i="7"/>
  <c r="J40" i="7"/>
  <c r="I40" i="7"/>
  <c r="H40" i="7"/>
  <c r="G40" i="7"/>
  <c r="W32" i="7"/>
  <c r="AK32" i="7" s="1"/>
  <c r="S24" i="7"/>
  <c r="AK24" i="7" s="1"/>
  <c r="S22" i="7"/>
  <c r="AK22" i="7" s="1"/>
  <c r="W20" i="7"/>
  <c r="AK20" i="7" s="1"/>
  <c r="W18" i="7"/>
  <c r="AK18" i="7" s="1"/>
  <c r="W16" i="7"/>
  <c r="AK16" i="7" s="1"/>
  <c r="S14" i="7"/>
  <c r="AK14" i="7" s="1"/>
  <c r="AK12" i="7"/>
  <c r="AJ7" i="7"/>
  <c r="AI7" i="7"/>
  <c r="AH7" i="7"/>
  <c r="AG7" i="7"/>
  <c r="AF7" i="7"/>
  <c r="AE7" i="7"/>
  <c r="AK7" i="7" s="1"/>
  <c r="X48" i="1"/>
  <c r="G48" i="1"/>
  <c r="W31" i="1"/>
  <c r="AK31" i="1" s="1"/>
  <c r="Q13" i="10" l="1"/>
  <c r="J36" i="1"/>
  <c r="AK40" i="7"/>
  <c r="AK41" i="7"/>
  <c r="AK45" i="7"/>
  <c r="W15" i="1"/>
  <c r="S13" i="1"/>
  <c r="X50" i="1" l="1"/>
  <c r="X49" i="1"/>
  <c r="AK11" i="1" l="1"/>
  <c r="AE6" i="1"/>
  <c r="AK6" i="1" s="1"/>
  <c r="AJ6" i="1"/>
  <c r="AI6" i="1"/>
  <c r="AH6" i="1"/>
  <c r="AG6" i="1"/>
  <c r="AF6" i="1"/>
  <c r="I40" i="1"/>
  <c r="H40" i="1"/>
  <c r="G40" i="1"/>
  <c r="J39" i="1"/>
  <c r="I39" i="1"/>
  <c r="H39" i="1"/>
  <c r="G39" i="1"/>
  <c r="G42" i="1"/>
  <c r="G41" i="1"/>
  <c r="G45" i="1"/>
  <c r="G43" i="1"/>
  <c r="M44" i="1"/>
  <c r="L44" i="1"/>
  <c r="K44" i="1"/>
  <c r="J44" i="1"/>
  <c r="I44" i="1"/>
  <c r="H44" i="1"/>
  <c r="G44" i="1"/>
  <c r="G49" i="1"/>
  <c r="G50" i="1"/>
  <c r="W19" i="1"/>
  <c r="W17" i="1"/>
  <c r="AK15" i="1"/>
  <c r="S21" i="1"/>
  <c r="AK21" i="1" s="1"/>
  <c r="S23" i="1"/>
  <c r="AK23" i="1" s="1"/>
  <c r="AK45" i="1" l="1"/>
  <c r="AK44" i="1"/>
  <c r="AK43" i="1"/>
  <c r="AK42" i="1"/>
  <c r="AK41" i="1"/>
  <c r="AK40" i="1"/>
  <c r="AK39" i="1"/>
  <c r="AK19" i="1"/>
  <c r="AK17" i="1"/>
  <c r="AK13" i="1"/>
  <c r="C74" i="21"/>
  <c r="A14"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1" authorId="0" shapeId="0" xr:uid="{00000000-0006-0000-0100-000001000000}">
      <text>
        <r>
          <rPr>
            <b/>
            <sz val="9"/>
            <color indexed="81"/>
            <rFont val="MS P ゴシック"/>
            <family val="3"/>
            <charset val="128"/>
          </rPr>
          <t>すべての色のついている部分について、入力してください。</t>
        </r>
      </text>
    </comment>
    <comment ref="C29" authorId="0" shapeId="0" xr:uid="{00000000-0006-0000-0100-000002000000}">
      <text>
        <r>
          <rPr>
            <b/>
            <sz val="9"/>
            <color indexed="81"/>
            <rFont val="MS P ゴシック"/>
            <family val="3"/>
            <charset val="128"/>
          </rPr>
          <t>直接入力してください。</t>
        </r>
        <r>
          <rPr>
            <sz val="9"/>
            <color indexed="81"/>
            <rFont val="MS P ゴシック"/>
            <family val="3"/>
            <charset val="128"/>
          </rPr>
          <t xml:space="preserve">
</t>
        </r>
      </text>
    </comment>
    <comment ref="C34" authorId="0" shapeId="0" xr:uid="{00000000-0006-0000-0100-000003000000}">
      <text>
        <r>
          <rPr>
            <b/>
            <sz val="9"/>
            <color indexed="81"/>
            <rFont val="MS P ゴシック"/>
            <family val="3"/>
            <charset val="128"/>
          </rPr>
          <t>直接入力してください。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1" authorId="0" shapeId="0" xr:uid="{23D15D40-A9E9-44FB-8EC9-15E93E0FF435}">
      <text>
        <r>
          <rPr>
            <b/>
            <sz val="9"/>
            <color indexed="81"/>
            <rFont val="MS P ゴシック"/>
            <family val="3"/>
            <charset val="128"/>
          </rPr>
          <t xml:space="preserve">数値の入力の際は半角で入力してください。
※各様式すべて同じ。
</t>
        </r>
      </text>
    </comment>
    <comment ref="M6" authorId="0" shapeId="0" xr:uid="{076CA90E-0E5A-408D-90F8-F124FE23F8AD}">
      <text>
        <r>
          <rPr>
            <b/>
            <sz val="9"/>
            <color indexed="81"/>
            <rFont val="MS P ゴシック"/>
            <family val="3"/>
            <charset val="128"/>
          </rPr>
          <t>【申請（提出）日】
〇/〇と入力する。</t>
        </r>
        <r>
          <rPr>
            <sz val="9"/>
            <color indexed="81"/>
            <rFont val="MS P ゴシック"/>
            <family val="3"/>
            <charset val="128"/>
          </rPr>
          <t xml:space="preserve">
</t>
        </r>
      </text>
    </comment>
    <comment ref="AR6" authorId="0" shapeId="0" xr:uid="{E69673DA-7962-4768-AFDF-F03F7926959D}">
      <text>
        <r>
          <rPr>
            <b/>
            <sz val="9"/>
            <color indexed="81"/>
            <rFont val="MS P ゴシック"/>
            <family val="3"/>
            <charset val="128"/>
          </rPr>
          <t>入力が終了したら、全てが“〇”となっているか確認する。</t>
        </r>
        <r>
          <rPr>
            <sz val="9"/>
            <color indexed="81"/>
            <rFont val="MS P ゴシック"/>
            <family val="3"/>
            <charset val="128"/>
          </rPr>
          <t xml:space="preserve">
</t>
        </r>
      </text>
    </comment>
    <comment ref="M14" authorId="0" shapeId="0" xr:uid="{DA7E8FA7-525E-4D50-9D92-5859F0BFDC35}">
      <text>
        <r>
          <rPr>
            <b/>
            <sz val="9"/>
            <color indexed="81"/>
            <rFont val="MS P ゴシック"/>
            <family val="3"/>
            <charset val="128"/>
          </rPr>
          <t>【事業所区分】
別シートの事業所区分を参照して選択する。</t>
        </r>
      </text>
    </comment>
    <comment ref="M15" authorId="0" shapeId="0" xr:uid="{CE4F59D7-2E57-4822-9420-150D2710174B}">
      <text>
        <r>
          <rPr>
            <b/>
            <sz val="9"/>
            <color indexed="81"/>
            <rFont val="MS P ゴシック"/>
            <family val="3"/>
            <charset val="128"/>
          </rPr>
          <t>【事業種別】
別シートの事業種別を参照して選択する。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1" authorId="0" shapeId="0" xr:uid="{00000000-0006-0000-0300-000001000000}">
      <text>
        <r>
          <rPr>
            <b/>
            <sz val="12"/>
            <color indexed="81"/>
            <rFont val="MS P ゴシック"/>
            <family val="3"/>
            <charset val="128"/>
          </rPr>
          <t>【実績報告書】
入力の有無が「必要」となっている項目について、色がついていない部分に入力すること。</t>
        </r>
      </text>
    </comment>
    <comment ref="C3" authorId="0" shapeId="0" xr:uid="{00000000-0006-0000-0300-000002000000}">
      <text>
        <r>
          <rPr>
            <b/>
            <sz val="9"/>
            <color indexed="81"/>
            <rFont val="MS P ゴシック"/>
            <family val="3"/>
            <charset val="128"/>
          </rPr>
          <t>【事業所名】
補助金申請するサービス事業所名となっているか。</t>
        </r>
        <r>
          <rPr>
            <sz val="9"/>
            <color indexed="81"/>
            <rFont val="MS P ゴシック"/>
            <family val="3"/>
            <charset val="128"/>
          </rPr>
          <t xml:space="preserve">
</t>
        </r>
      </text>
    </comment>
    <comment ref="C6" authorId="0" shapeId="0" xr:uid="{00000000-0006-0000-0300-000003000000}">
      <text>
        <r>
          <rPr>
            <b/>
            <sz val="9"/>
            <color indexed="81"/>
            <rFont val="MS P ゴシック"/>
            <family val="3"/>
            <charset val="128"/>
          </rPr>
          <t>【事業所区分】
別シートの事業所区分を参照して選択する。</t>
        </r>
        <r>
          <rPr>
            <sz val="9"/>
            <color indexed="81"/>
            <rFont val="MS P ゴシック"/>
            <family val="3"/>
            <charset val="128"/>
          </rPr>
          <t xml:space="preserve">
</t>
        </r>
      </text>
    </comment>
    <comment ref="Q13" authorId="0" shapeId="0" xr:uid="{00000000-0006-0000-0300-000004000000}">
      <text>
        <r>
          <rPr>
            <b/>
            <sz val="9"/>
            <color indexed="81"/>
            <rFont val="MS P ゴシック"/>
            <family val="3"/>
            <charset val="128"/>
          </rPr>
          <t>【補助上限に関する協議】
市の確認欄になるので、入力の必要はありません。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丹波市</author>
    <author>Administrator</author>
    <author>丹波市役所</author>
  </authors>
  <commentList>
    <comment ref="C1" authorId="0" shapeId="0" xr:uid="{00000000-0006-0000-0400-000001000000}">
      <text>
        <r>
          <rPr>
            <b/>
            <sz val="12"/>
            <color indexed="81"/>
            <rFont val="MS P ゴシック"/>
            <family val="3"/>
            <charset val="128"/>
          </rPr>
          <t>【実績報告書】
入力の有無が「必要」となっている項目について、色がついていない部分に入力すること。</t>
        </r>
      </text>
    </comment>
    <comment ref="C4" authorId="1" shapeId="0" xr:uid="{5DA3C0AE-9ABA-425C-A510-53B55C192C31}">
      <text>
        <r>
          <rPr>
            <b/>
            <sz val="9"/>
            <color indexed="81"/>
            <rFont val="MS P ゴシック"/>
            <family val="3"/>
            <charset val="128"/>
          </rPr>
          <t>下記の申請をする場合は、チェックを入れる。</t>
        </r>
      </text>
    </comment>
    <comment ref="D12" authorId="2" shapeId="0" xr:uid="{00000000-0006-0000-0400-000002000000}">
      <text>
        <r>
          <rPr>
            <b/>
            <sz val="9"/>
            <color indexed="81"/>
            <rFont val="MS P ゴシック"/>
            <family val="3"/>
            <charset val="128"/>
          </rPr>
          <t>【車両名義人】
車検証に記載されている車両名義人を記載。
※車両名義人が事業所名、法人名、役員名等であれば
（２）実績報告書シートの（５）車両保有台数（送迎・訪問用）についてに台数のみ入力することが可能。</t>
        </r>
      </text>
    </comment>
    <comment ref="E12" authorId="2" shapeId="0" xr:uid="{00000000-0006-0000-0400-000003000000}">
      <text>
        <r>
          <rPr>
            <b/>
            <sz val="9"/>
            <color indexed="81"/>
            <rFont val="MS P ゴシック"/>
            <family val="3"/>
            <charset val="128"/>
          </rPr>
          <t>【職員との関係】
車両名義人が職員の場合　　　　　　　　本人　　　と入力。
車両名義人が職員の配偶者の場合　　　　配偶者　　と入力。
車両名義人が職員の実親の場合　　　　　父または母と入力。
車両名義人が職員の実子の場合　　　　　子　　　　と入力。
車両名義人が職員の実子の配偶者の場合　子の配偶者と入力。</t>
        </r>
      </text>
    </comment>
    <comment ref="G12" authorId="2" shapeId="0" xr:uid="{00000000-0006-0000-0400-000004000000}">
      <text>
        <r>
          <rPr>
            <b/>
            <sz val="9"/>
            <color indexed="81"/>
            <rFont val="MS P ゴシック"/>
            <family val="3"/>
            <charset val="128"/>
          </rPr>
          <t>【車両区分】
車検証に記載されている排気量と、
下記に記載している、排気量を参照して選択する。
大型ワゴン車　　（2,401cc以上）
普通車　　　　　（661cc～2,400cc）
軽自動車　　　　（660cc以下）</t>
        </r>
      </text>
    </comment>
    <comment ref="H12" authorId="2" shapeId="0" xr:uid="{00000000-0006-0000-0400-000005000000}">
      <text>
        <r>
          <rPr>
            <b/>
            <sz val="9"/>
            <color indexed="81"/>
            <rFont val="MS P ゴシック"/>
            <family val="3"/>
            <charset val="128"/>
          </rPr>
          <t>【訪問件数】
一月の訪問件数を入力する。</t>
        </r>
      </text>
    </comment>
    <comment ref="C14" authorId="2" shapeId="0" xr:uid="{00000000-0006-0000-0400-000006000000}">
      <text>
        <r>
          <rPr>
            <b/>
            <sz val="9"/>
            <color indexed="81"/>
            <rFont val="MS P ゴシック"/>
            <family val="3"/>
            <charset val="128"/>
          </rPr>
          <t>※このシートの【確認事項及び同意事項】にチェックが入ると、入力欄が表示され、申請可能となります。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2" authorId="0" shapeId="0" xr:uid="{00000000-0006-0000-0500-000001000000}">
      <text>
        <r>
          <rPr>
            <b/>
            <sz val="9"/>
            <color indexed="21"/>
            <rFont val="MS P ゴシック"/>
            <family val="3"/>
            <charset val="128"/>
          </rPr>
          <t>（1）基本シート等に入力した内容が反映される仕様になっているので、すべての色がついている部分に記載がされているか確認する。</t>
        </r>
        <r>
          <rPr>
            <sz val="9"/>
            <color indexed="81"/>
            <rFont val="MS P ゴシック"/>
            <family val="3"/>
            <charset val="128"/>
          </rPr>
          <t xml:space="preserve">
</t>
        </r>
      </text>
    </comment>
    <comment ref="AE6" authorId="0" shapeId="0" xr:uid="{00000000-0006-0000-0500-000002000000}">
      <text>
        <r>
          <rPr>
            <b/>
            <sz val="9"/>
            <color indexed="21"/>
            <rFont val="MS P ゴシック"/>
            <family val="3"/>
            <charset val="128"/>
          </rPr>
          <t xml:space="preserve">①【申請日】
</t>
        </r>
        <r>
          <rPr>
            <sz val="9"/>
            <color indexed="17"/>
            <rFont val="MS P ゴシック"/>
            <family val="3"/>
            <charset val="128"/>
          </rPr>
          <t xml:space="preserve">
</t>
        </r>
      </text>
    </comment>
    <comment ref="S11" authorId="0" shapeId="0" xr:uid="{00000000-0006-0000-0500-000003000000}">
      <text>
        <r>
          <rPr>
            <b/>
            <sz val="9"/>
            <color indexed="21"/>
            <rFont val="MS P ゴシック"/>
            <family val="3"/>
            <charset val="128"/>
          </rPr>
          <t>②【申請者名】
法人名となっているか。</t>
        </r>
      </text>
    </comment>
    <comment ref="S13" authorId="0" shapeId="0" xr:uid="{00000000-0006-0000-0500-000004000000}">
      <text>
        <r>
          <rPr>
            <b/>
            <sz val="9"/>
            <color indexed="21"/>
            <rFont val="MS P ゴシック"/>
            <family val="3"/>
            <charset val="128"/>
          </rPr>
          <t>③【申請者住所】
法人の主たる事務所の所在地となっているか。</t>
        </r>
      </text>
    </comment>
    <comment ref="W15" authorId="0" shapeId="0" xr:uid="{00000000-0006-0000-0500-000005000000}">
      <text>
        <r>
          <rPr>
            <b/>
            <sz val="9"/>
            <color indexed="21"/>
            <rFont val="MS P ゴシック"/>
            <family val="3"/>
            <charset val="128"/>
          </rPr>
          <t>④【代表者の職・氏名】
代表者の職名（理事長、代表取締役など）と氏名となっているか。</t>
        </r>
      </text>
    </comment>
    <comment ref="W17" authorId="0" shapeId="0" xr:uid="{00000000-0006-0000-0500-000006000000}">
      <text>
        <r>
          <rPr>
            <b/>
            <sz val="9"/>
            <color indexed="21"/>
            <rFont val="MS P ゴシック"/>
            <family val="3"/>
            <charset val="128"/>
          </rPr>
          <t>⑤【電話番号】
法人の代表電話番号となっているか。</t>
        </r>
        <r>
          <rPr>
            <sz val="9"/>
            <color indexed="81"/>
            <rFont val="MS P ゴシック"/>
            <family val="3"/>
            <charset val="128"/>
          </rPr>
          <t xml:space="preserve">
</t>
        </r>
      </text>
    </comment>
    <comment ref="W19" authorId="0" shapeId="0" xr:uid="{00000000-0006-0000-0500-000007000000}">
      <text>
        <r>
          <rPr>
            <b/>
            <sz val="9"/>
            <color indexed="21"/>
            <rFont val="MS P ゴシック"/>
            <family val="3"/>
            <charset val="128"/>
          </rPr>
          <t>⑥【メールアドレス】
法人の代表メールアドレスとなっているか。</t>
        </r>
        <r>
          <rPr>
            <sz val="9"/>
            <color indexed="81"/>
            <rFont val="MS P ゴシック"/>
            <family val="3"/>
            <charset val="128"/>
          </rPr>
          <t xml:space="preserve">
</t>
        </r>
      </text>
    </comment>
    <comment ref="S21" authorId="0" shapeId="0" xr:uid="{00000000-0006-0000-0500-000008000000}">
      <text>
        <r>
          <rPr>
            <b/>
            <sz val="9"/>
            <color indexed="21"/>
            <rFont val="MS P ゴシック"/>
            <family val="3"/>
            <charset val="128"/>
          </rPr>
          <t>⑦【事業所番号】
支援金申請するサービス事業所の事業所番号となっているか。</t>
        </r>
      </text>
    </comment>
    <comment ref="S23" authorId="0" shapeId="0" xr:uid="{00000000-0006-0000-0500-000009000000}">
      <text>
        <r>
          <rPr>
            <b/>
            <sz val="9"/>
            <color indexed="21"/>
            <rFont val="MS P ゴシック"/>
            <family val="3"/>
            <charset val="128"/>
          </rPr>
          <t>⑧【事業所名】
支援金申請するサービス事業所名となっているか。</t>
        </r>
        <r>
          <rPr>
            <sz val="9"/>
            <color indexed="81"/>
            <rFont val="MS P ゴシック"/>
            <family val="3"/>
            <charset val="128"/>
          </rPr>
          <t xml:space="preserve">
</t>
        </r>
      </text>
    </comment>
    <comment ref="S25" authorId="0" shapeId="0" xr:uid="{00000000-0006-0000-0500-00000A000000}">
      <text>
        <r>
          <rPr>
            <b/>
            <sz val="9"/>
            <color indexed="21"/>
            <rFont val="MS P ゴシック"/>
            <family val="3"/>
            <charset val="128"/>
          </rPr>
          <t>⑨【事業所住所】
支援金申請するサービス事業所の住所となっているか。</t>
        </r>
      </text>
    </comment>
    <comment ref="W31" authorId="0" shapeId="0" xr:uid="{00000000-0006-0000-0500-00000B000000}">
      <text>
        <r>
          <rPr>
            <b/>
            <sz val="9"/>
            <color indexed="21"/>
            <rFont val="MS P ゴシック"/>
            <family val="3"/>
            <charset val="128"/>
          </rPr>
          <t>⑩【管理者の氏名】
支援金申請するサービス事業所の管理者の氏名となっているか。</t>
        </r>
      </text>
    </comment>
    <comment ref="J36" authorId="0" shapeId="0" xr:uid="{00000000-0006-0000-0500-00000C000000}">
      <text>
        <r>
          <rPr>
            <b/>
            <sz val="9"/>
            <color indexed="81"/>
            <rFont val="MS P ゴシック"/>
            <family val="3"/>
            <charset val="128"/>
          </rPr>
          <t>※（1）基本シートの一番下にある【確認事項】のすべてにチェックが入ると、申請（請求）額が表示され、申請可能となります。</t>
        </r>
        <r>
          <rPr>
            <sz val="9"/>
            <color indexed="81"/>
            <rFont val="MS P ゴシック"/>
            <family val="3"/>
            <charset val="128"/>
          </rPr>
          <t xml:space="preserve">
</t>
        </r>
      </text>
    </comment>
    <comment ref="G48" authorId="0" shapeId="0" xr:uid="{00000000-0006-0000-0500-00000D000000}">
      <text>
        <r>
          <rPr>
            <b/>
            <sz val="9"/>
            <color indexed="21"/>
            <rFont val="MS P ゴシック"/>
            <family val="3"/>
            <charset val="128"/>
          </rPr>
          <t>⑪【発行責任者】
申請書兼請求書の発行責任者名になっているか。</t>
        </r>
      </text>
    </comment>
    <comment ref="X48" authorId="0" shapeId="0" xr:uid="{00000000-0006-0000-0500-00000E000000}">
      <text>
        <r>
          <rPr>
            <b/>
            <sz val="9"/>
            <color indexed="21"/>
            <rFont val="MS P ゴシック"/>
            <family val="3"/>
            <charset val="128"/>
          </rPr>
          <t>⑭【担当者氏名】
この支援金申請の担当者名になっているか。</t>
        </r>
      </text>
    </comment>
    <comment ref="G49" authorId="0" shapeId="0" xr:uid="{00000000-0006-0000-0500-00000F000000}">
      <text>
        <r>
          <rPr>
            <b/>
            <sz val="9"/>
            <color indexed="21"/>
            <rFont val="MS P ゴシック"/>
            <family val="3"/>
            <charset val="128"/>
          </rPr>
          <t>⑫【電話番号】
発行責任者の就業場所もしくは所属する部署の電話番号になっているか。</t>
        </r>
      </text>
    </comment>
    <comment ref="X49" authorId="0" shapeId="0" xr:uid="{00000000-0006-0000-0500-000010000000}">
      <text>
        <r>
          <rPr>
            <b/>
            <sz val="9"/>
            <color indexed="21"/>
            <rFont val="MS P ゴシック"/>
            <family val="3"/>
            <charset val="128"/>
          </rPr>
          <t>⑮【電話番号】
担当者の就業場所もしくは所属する部署の電話番号になっているか。</t>
        </r>
      </text>
    </comment>
    <comment ref="G50" authorId="0" shapeId="0" xr:uid="{00000000-0006-0000-0500-000011000000}">
      <text>
        <r>
          <rPr>
            <b/>
            <sz val="9"/>
            <color indexed="21"/>
            <rFont val="MS P ゴシック"/>
            <family val="3"/>
            <charset val="128"/>
          </rPr>
          <t>⑬【メールアドレス】
発行責任者の就業場所もしくは所属する部署のメールアドレスになっているか。</t>
        </r>
      </text>
    </comment>
    <comment ref="X50" authorId="0" shapeId="0" xr:uid="{00000000-0006-0000-0500-000012000000}">
      <text>
        <r>
          <rPr>
            <b/>
            <sz val="9"/>
            <color indexed="21"/>
            <rFont val="MS P ゴシック"/>
            <family val="3"/>
            <charset val="128"/>
          </rPr>
          <t>⑯【メールアドレス】
担当者の就業場所もしくは所属する部署のメールアドレスになっているか。</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1" authorId="0" shapeId="0" xr:uid="{00000000-0006-0000-0600-000001000000}">
      <text>
        <r>
          <rPr>
            <b/>
            <sz val="9"/>
            <color indexed="81"/>
            <rFont val="MS P ゴシック"/>
            <family val="3"/>
            <charset val="128"/>
          </rPr>
          <t>“〇”がついていて、すべての色のついている部分について、入力してください。</t>
        </r>
      </text>
    </comment>
    <comment ref="C12" authorId="0" shapeId="0" xr:uid="{00000000-0006-0000-0600-000002000000}">
      <text>
        <r>
          <rPr>
            <b/>
            <sz val="9"/>
            <color indexed="81"/>
            <rFont val="MS P ゴシック"/>
            <family val="3"/>
            <charset val="128"/>
          </rPr>
          <t>直接入力してください。</t>
        </r>
        <r>
          <rPr>
            <sz val="9"/>
            <color indexed="81"/>
            <rFont val="MS P ゴシック"/>
            <family val="3"/>
            <charset val="128"/>
          </rPr>
          <t xml:space="preserve">
</t>
        </r>
      </text>
    </comment>
    <comment ref="C16" authorId="0" shapeId="0" xr:uid="{00000000-0006-0000-0600-000003000000}">
      <text>
        <r>
          <rPr>
            <b/>
            <sz val="9"/>
            <color indexed="81"/>
            <rFont val="MS P ゴシック"/>
            <family val="3"/>
            <charset val="128"/>
          </rPr>
          <t>直接入力してください。</t>
        </r>
        <r>
          <rPr>
            <sz val="9"/>
            <color indexed="81"/>
            <rFont val="MS P ゴシック"/>
            <family val="3"/>
            <charset val="128"/>
          </rPr>
          <t xml:space="preserve">
</t>
        </r>
      </text>
    </comment>
    <comment ref="C20" authorId="0" shapeId="0" xr:uid="{00000000-0006-0000-0600-000004000000}">
      <text>
        <r>
          <rPr>
            <b/>
            <sz val="9"/>
            <color indexed="81"/>
            <rFont val="MS P ゴシック"/>
            <family val="3"/>
            <charset val="128"/>
          </rPr>
          <t>直接入力してください。</t>
        </r>
        <r>
          <rPr>
            <sz val="9"/>
            <color indexed="81"/>
            <rFont val="MS P ゴシック"/>
            <family val="3"/>
            <charset val="128"/>
          </rPr>
          <t xml:space="preserve">
</t>
        </r>
      </text>
    </comment>
    <comment ref="C24" authorId="0" shapeId="0" xr:uid="{00000000-0006-0000-0600-000005000000}">
      <text>
        <r>
          <rPr>
            <b/>
            <sz val="9"/>
            <color indexed="81"/>
            <rFont val="MS P ゴシック"/>
            <family val="3"/>
            <charset val="128"/>
          </rPr>
          <t>直接入力してください。</t>
        </r>
        <r>
          <rPr>
            <sz val="9"/>
            <color indexed="81"/>
            <rFont val="MS P ゴシック"/>
            <family val="3"/>
            <charset val="128"/>
          </rPr>
          <t xml:space="preserve">
</t>
        </r>
      </text>
    </comment>
    <comment ref="C28" authorId="0" shapeId="0" xr:uid="{00000000-0006-0000-0600-000006000000}">
      <text>
        <r>
          <rPr>
            <b/>
            <sz val="9"/>
            <color indexed="81"/>
            <rFont val="MS P ゴシック"/>
            <family val="3"/>
            <charset val="128"/>
          </rPr>
          <t>直接入力してください。</t>
        </r>
        <r>
          <rPr>
            <sz val="9"/>
            <color indexed="81"/>
            <rFont val="MS P ゴシック"/>
            <family val="3"/>
            <charset val="128"/>
          </rPr>
          <t xml:space="preserve">
</t>
        </r>
      </text>
    </comment>
    <comment ref="C32" authorId="0" shapeId="0" xr:uid="{00000000-0006-0000-0600-000007000000}">
      <text>
        <r>
          <rPr>
            <b/>
            <sz val="9"/>
            <color indexed="81"/>
            <rFont val="MS P ゴシック"/>
            <family val="3"/>
            <charset val="128"/>
          </rPr>
          <t>直接入力してください。</t>
        </r>
        <r>
          <rPr>
            <sz val="9"/>
            <color indexed="81"/>
            <rFont val="MS P ゴシック"/>
            <family val="3"/>
            <charset val="128"/>
          </rPr>
          <t xml:space="preserve">
</t>
        </r>
      </text>
    </comment>
    <comment ref="C36" authorId="0" shapeId="0" xr:uid="{3CC0705B-1425-4503-A332-90B637565EAE}">
      <text>
        <r>
          <rPr>
            <b/>
            <sz val="9"/>
            <color indexed="81"/>
            <rFont val="MS P ゴシック"/>
            <family val="3"/>
            <charset val="128"/>
          </rPr>
          <t>直接入力してください。</t>
        </r>
        <r>
          <rPr>
            <sz val="9"/>
            <color indexed="81"/>
            <rFont val="MS P ゴシック"/>
            <family val="3"/>
            <charset val="128"/>
          </rPr>
          <t xml:space="preserve">
</t>
        </r>
      </text>
    </comment>
    <comment ref="C40" authorId="0" shapeId="0" xr:uid="{713A6A84-F851-481C-A988-3DB1340DA71C}">
      <text>
        <r>
          <rPr>
            <b/>
            <sz val="9"/>
            <color indexed="81"/>
            <rFont val="MS P ゴシック"/>
            <family val="3"/>
            <charset val="128"/>
          </rPr>
          <t>直接入力してください。</t>
        </r>
        <r>
          <rPr>
            <sz val="9"/>
            <color indexed="81"/>
            <rFont val="MS P ゴシック"/>
            <family val="3"/>
            <charset val="128"/>
          </rPr>
          <t xml:space="preserve">
</t>
        </r>
      </text>
    </comment>
    <comment ref="C44" authorId="0" shapeId="0" xr:uid="{FE419D6E-1184-4309-9EF4-DAC3F82A00A6}">
      <text>
        <r>
          <rPr>
            <b/>
            <sz val="9"/>
            <color indexed="81"/>
            <rFont val="MS P ゴシック"/>
            <family val="3"/>
            <charset val="128"/>
          </rPr>
          <t>直接入力してください。</t>
        </r>
        <r>
          <rPr>
            <sz val="9"/>
            <color indexed="81"/>
            <rFont val="MS P ゴシック"/>
            <family val="3"/>
            <charset val="128"/>
          </rPr>
          <t xml:space="preserve">
</t>
        </r>
      </text>
    </comment>
    <comment ref="C48" authorId="0" shapeId="0" xr:uid="{6E5E3E6E-1F27-412F-AA1A-15F30977CB21}">
      <text>
        <r>
          <rPr>
            <b/>
            <sz val="9"/>
            <color indexed="81"/>
            <rFont val="MS P ゴシック"/>
            <family val="3"/>
            <charset val="128"/>
          </rPr>
          <t>直接入力してください。</t>
        </r>
        <r>
          <rPr>
            <sz val="9"/>
            <color indexed="81"/>
            <rFont val="MS P ゴシック"/>
            <family val="3"/>
            <charset val="128"/>
          </rPr>
          <t xml:space="preserve">
</t>
        </r>
      </text>
    </comment>
    <comment ref="C52" authorId="0" shapeId="0" xr:uid="{C88B2195-0083-4D53-922F-8DA1121BB1B4}">
      <text>
        <r>
          <rPr>
            <b/>
            <sz val="9"/>
            <color indexed="81"/>
            <rFont val="MS P ゴシック"/>
            <family val="3"/>
            <charset val="128"/>
          </rPr>
          <t>直接入力してください。</t>
        </r>
        <r>
          <rPr>
            <sz val="9"/>
            <color indexed="81"/>
            <rFont val="MS P ゴシック"/>
            <family val="3"/>
            <charset val="128"/>
          </rPr>
          <t xml:space="preserve">
</t>
        </r>
      </text>
    </comment>
    <comment ref="C56" authorId="0" shapeId="0" xr:uid="{C399261B-8141-4946-8A8C-425BE3274A36}">
      <text>
        <r>
          <rPr>
            <b/>
            <sz val="9"/>
            <color indexed="81"/>
            <rFont val="MS P ゴシック"/>
            <family val="3"/>
            <charset val="128"/>
          </rPr>
          <t>直接入力してください。</t>
        </r>
        <r>
          <rPr>
            <sz val="9"/>
            <color indexed="81"/>
            <rFont val="MS P 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M6" authorId="0" shapeId="0" xr:uid="{00000000-0006-0000-0700-000001000000}">
      <text>
        <r>
          <rPr>
            <b/>
            <sz val="9"/>
            <color indexed="81"/>
            <rFont val="MS P ゴシック"/>
            <family val="3"/>
            <charset val="128"/>
          </rPr>
          <t>【申請（提出）日】
〇/〇と入力する。</t>
        </r>
        <r>
          <rPr>
            <sz val="9"/>
            <color indexed="81"/>
            <rFont val="MS P ゴシック"/>
            <family val="3"/>
            <charset val="128"/>
          </rPr>
          <t xml:space="preserve">
</t>
        </r>
      </text>
    </comment>
    <comment ref="AR6" authorId="0" shapeId="0" xr:uid="{00000000-0006-0000-0700-000002000000}">
      <text>
        <r>
          <rPr>
            <b/>
            <sz val="9"/>
            <color indexed="81"/>
            <rFont val="MS P ゴシック"/>
            <family val="3"/>
            <charset val="128"/>
          </rPr>
          <t>全てが“〇”となっているか確認する。</t>
        </r>
        <r>
          <rPr>
            <sz val="9"/>
            <color indexed="81"/>
            <rFont val="MS P ゴシック"/>
            <family val="3"/>
            <charset val="128"/>
          </rPr>
          <t xml:space="preserve">
</t>
        </r>
      </text>
    </comment>
    <comment ref="M14" authorId="0" shapeId="0" xr:uid="{00000000-0006-0000-0700-000003000000}">
      <text>
        <r>
          <rPr>
            <b/>
            <sz val="9"/>
            <color indexed="81"/>
            <rFont val="MS P ゴシック"/>
            <family val="3"/>
            <charset val="128"/>
          </rPr>
          <t>【事業所区分】
別シートの事業所区分を参照して選択する。</t>
        </r>
      </text>
    </comment>
    <comment ref="M15" authorId="0" shapeId="0" xr:uid="{00000000-0006-0000-0700-000004000000}">
      <text>
        <r>
          <rPr>
            <b/>
            <sz val="9"/>
            <color indexed="81"/>
            <rFont val="MS P ゴシック"/>
            <family val="3"/>
            <charset val="128"/>
          </rPr>
          <t>【事業種別】
別シートの事業種別を参照して選択する。</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1" authorId="0" shapeId="0" xr:uid="{00000000-0006-0000-0800-000001000000}">
      <text>
        <r>
          <rPr>
            <b/>
            <sz val="12"/>
            <color indexed="81"/>
            <rFont val="MS P ゴシック"/>
            <family val="3"/>
            <charset val="128"/>
          </rPr>
          <t>【実績報告書】
入力の有無が「必要」となっている項目について、色がついていない部分に入力すること。</t>
        </r>
      </text>
    </comment>
    <comment ref="C3" authorId="0" shapeId="0" xr:uid="{00000000-0006-0000-0800-000002000000}">
      <text>
        <r>
          <rPr>
            <b/>
            <sz val="9"/>
            <color indexed="81"/>
            <rFont val="MS P ゴシック"/>
            <family val="3"/>
            <charset val="128"/>
          </rPr>
          <t>【事業所名】
支援金申請するサービス事業所名となっているか。</t>
        </r>
      </text>
    </comment>
    <comment ref="C6" authorId="0" shapeId="0" xr:uid="{00000000-0006-0000-0800-000003000000}">
      <text>
        <r>
          <rPr>
            <b/>
            <sz val="9"/>
            <color indexed="81"/>
            <rFont val="MS P ゴシック"/>
            <family val="3"/>
            <charset val="128"/>
          </rPr>
          <t>【事業所区分】
別シートの事業所区分を参照して選択する。</t>
        </r>
        <r>
          <rPr>
            <sz val="9"/>
            <color indexed="81"/>
            <rFont val="MS P ゴシック"/>
            <family val="3"/>
            <charset val="128"/>
          </rPr>
          <t xml:space="preserve">
</t>
        </r>
      </text>
    </comment>
    <comment ref="Q13" authorId="0" shapeId="0" xr:uid="{00000000-0006-0000-0800-000004000000}">
      <text>
        <r>
          <rPr>
            <b/>
            <sz val="9"/>
            <color indexed="81"/>
            <rFont val="MS P ゴシック"/>
            <family val="3"/>
            <charset val="128"/>
          </rPr>
          <t>【補助上限に関する協議】
市の確認欄になるので、入力の必要はありません。</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丹波市</author>
    <author>Administrator</author>
    <author>丹波市役所</author>
  </authors>
  <commentList>
    <comment ref="C1" authorId="0" shapeId="0" xr:uid="{00000000-0006-0000-0900-000001000000}">
      <text>
        <r>
          <rPr>
            <b/>
            <sz val="12"/>
            <color indexed="81"/>
            <rFont val="MS P ゴシック"/>
            <family val="3"/>
            <charset val="128"/>
          </rPr>
          <t>【実績報告書】
入力の有無が「必要」となっている項目について、色がついていない部分に入力すること。</t>
        </r>
      </text>
    </comment>
    <comment ref="C4" authorId="1" shapeId="0" xr:uid="{BA027223-64E1-4E2F-8793-8E93F208C43B}">
      <text>
        <r>
          <rPr>
            <b/>
            <sz val="9"/>
            <color indexed="81"/>
            <rFont val="MS P ゴシック"/>
            <family val="3"/>
            <charset val="128"/>
          </rPr>
          <t>下記の申請をする場合は、チェックを入れる。</t>
        </r>
      </text>
    </comment>
    <comment ref="D12" authorId="2" shapeId="0" xr:uid="{00000000-0006-0000-0900-000002000000}">
      <text>
        <r>
          <rPr>
            <b/>
            <sz val="9"/>
            <color indexed="81"/>
            <rFont val="MS P ゴシック"/>
            <family val="3"/>
            <charset val="128"/>
          </rPr>
          <t>【車両名義人】
車検証に記載されている車両名義人を記載。
※車両名義人が法人名、役員名等であれば（２）実績報告書シート
（５）車両保有台数（送迎・訪問用）についてに台数のみ入力することが可能。</t>
        </r>
      </text>
    </comment>
    <comment ref="E12" authorId="2" shapeId="0" xr:uid="{00000000-0006-0000-0900-000003000000}">
      <text>
        <r>
          <rPr>
            <b/>
            <sz val="9"/>
            <color indexed="81"/>
            <rFont val="MS P ゴシック"/>
            <family val="3"/>
            <charset val="128"/>
          </rPr>
          <t>【職員との関係】
車両名義人が職員の場合　　　　　　　　本人　　　と入力。
車両名義人が職員の配偶者の場合　　　　配偶者　　と入力。
車両名義人が職員の実親の場合　　　　　父または母と入力。
車両名義人が職員の実子の場合　　　　　子　　　　と入力。
車両名義人が職員の実子の配偶者の場合　子の配偶者と入力。</t>
        </r>
      </text>
    </comment>
    <comment ref="G12" authorId="2" shapeId="0" xr:uid="{00000000-0006-0000-0900-000004000000}">
      <text>
        <r>
          <rPr>
            <b/>
            <sz val="9"/>
            <color indexed="81"/>
            <rFont val="MS P ゴシック"/>
            <family val="3"/>
            <charset val="128"/>
          </rPr>
          <t>【車両区分】
車検証に記載されている排気量と、
下記に記載している、排気量を参照して選択する。
大型ワゴン車　　（2,401cc以上）
普通車　　　　　（661cc～2,400cc）
軽自動車　　　　（660cc以下）</t>
        </r>
      </text>
    </comment>
    <comment ref="H12" authorId="2" shapeId="0" xr:uid="{00000000-0006-0000-0900-000005000000}">
      <text>
        <r>
          <rPr>
            <b/>
            <sz val="9"/>
            <color indexed="81"/>
            <rFont val="MS P ゴシック"/>
            <family val="3"/>
            <charset val="128"/>
          </rPr>
          <t>【訪問件数】
月の訪問件数を入力する。</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3" authorId="0" shapeId="0" xr:uid="{00000000-0006-0000-0B00-000001000000}">
      <text>
        <r>
          <rPr>
            <b/>
            <sz val="9"/>
            <color indexed="21"/>
            <rFont val="MS P ゴシック"/>
            <family val="3"/>
            <charset val="128"/>
          </rPr>
          <t>（1）基本シート等に入力した内容が反映される仕様になっているので、すべての色がついている部分に記載がされているか確認する。</t>
        </r>
        <r>
          <rPr>
            <sz val="9"/>
            <color indexed="81"/>
            <rFont val="MS P ゴシック"/>
            <family val="3"/>
            <charset val="128"/>
          </rPr>
          <t xml:space="preserve">
</t>
        </r>
      </text>
    </comment>
    <comment ref="AE7" authorId="0" shapeId="0" xr:uid="{00000000-0006-0000-0B00-000002000000}">
      <text>
        <r>
          <rPr>
            <b/>
            <sz val="9"/>
            <color indexed="21"/>
            <rFont val="MS P ゴシック"/>
            <family val="3"/>
            <charset val="128"/>
          </rPr>
          <t xml:space="preserve">①【申請日】
</t>
        </r>
      </text>
    </comment>
    <comment ref="S12" authorId="0" shapeId="0" xr:uid="{00000000-0006-0000-0B00-000003000000}">
      <text>
        <r>
          <rPr>
            <b/>
            <sz val="9"/>
            <color indexed="21"/>
            <rFont val="MS P ゴシック"/>
            <family val="3"/>
            <charset val="128"/>
          </rPr>
          <t>②【申請者名】
法人名となっているか。</t>
        </r>
      </text>
    </comment>
    <comment ref="S14" authorId="0" shapeId="0" xr:uid="{00000000-0006-0000-0B00-000004000000}">
      <text>
        <r>
          <rPr>
            <b/>
            <sz val="9"/>
            <color indexed="21"/>
            <rFont val="MS P ゴシック"/>
            <family val="3"/>
            <charset val="128"/>
          </rPr>
          <t>③【申請者住所】
法人の主たる事務所の所在地となっているか。</t>
        </r>
      </text>
    </comment>
    <comment ref="W16" authorId="0" shapeId="0" xr:uid="{00000000-0006-0000-0B00-000005000000}">
      <text>
        <r>
          <rPr>
            <b/>
            <sz val="9"/>
            <color indexed="21"/>
            <rFont val="MS P ゴシック"/>
            <family val="3"/>
            <charset val="128"/>
          </rPr>
          <t>④【代表者の職・氏名】
代表者の職名（理事長、代表取締役など）と氏名となっているか。</t>
        </r>
      </text>
    </comment>
    <comment ref="W18" authorId="0" shapeId="0" xr:uid="{00000000-0006-0000-0B00-000006000000}">
      <text>
        <r>
          <rPr>
            <b/>
            <sz val="9"/>
            <color indexed="21"/>
            <rFont val="MS P ゴシック"/>
            <family val="3"/>
            <charset val="128"/>
          </rPr>
          <t>⑤【電話番号】
法人の代表電話番号となっているか。</t>
        </r>
        <r>
          <rPr>
            <sz val="9"/>
            <color indexed="81"/>
            <rFont val="MS P ゴシック"/>
            <family val="3"/>
            <charset val="128"/>
          </rPr>
          <t xml:space="preserve">
</t>
        </r>
      </text>
    </comment>
    <comment ref="W20" authorId="0" shapeId="0" xr:uid="{00000000-0006-0000-0B00-000007000000}">
      <text>
        <r>
          <rPr>
            <b/>
            <sz val="9"/>
            <color indexed="21"/>
            <rFont val="MS P ゴシック"/>
            <family val="3"/>
            <charset val="128"/>
          </rPr>
          <t>⑥【メールアドレス】
法人の代表メールアドレスとなっているか。</t>
        </r>
        <r>
          <rPr>
            <sz val="9"/>
            <color indexed="81"/>
            <rFont val="MS P ゴシック"/>
            <family val="3"/>
            <charset val="128"/>
          </rPr>
          <t xml:space="preserve">
</t>
        </r>
      </text>
    </comment>
    <comment ref="S22" authorId="0" shapeId="0" xr:uid="{00000000-0006-0000-0B00-000008000000}">
      <text>
        <r>
          <rPr>
            <b/>
            <sz val="9"/>
            <color indexed="21"/>
            <rFont val="MS P ゴシック"/>
            <family val="3"/>
            <charset val="128"/>
          </rPr>
          <t>⑦【事業所番号】
支援金申請するサービス事業所の事業所番号となっているか。</t>
        </r>
      </text>
    </comment>
    <comment ref="S24" authorId="0" shapeId="0" xr:uid="{00000000-0006-0000-0B00-000009000000}">
      <text>
        <r>
          <rPr>
            <b/>
            <sz val="9"/>
            <color indexed="21"/>
            <rFont val="MS P ゴシック"/>
            <family val="3"/>
            <charset val="128"/>
          </rPr>
          <t>⑧【事業所名】
支援金申請するサービス事業所名となっているか。</t>
        </r>
        <r>
          <rPr>
            <sz val="9"/>
            <color indexed="81"/>
            <rFont val="MS P ゴシック"/>
            <family val="3"/>
            <charset val="128"/>
          </rPr>
          <t xml:space="preserve">
</t>
        </r>
      </text>
    </comment>
    <comment ref="S26" authorId="0" shapeId="0" xr:uid="{00000000-0006-0000-0B00-00000A000000}">
      <text>
        <r>
          <rPr>
            <b/>
            <sz val="9"/>
            <color indexed="21"/>
            <rFont val="MS P ゴシック"/>
            <family val="3"/>
            <charset val="128"/>
          </rPr>
          <t>⑨【事業所住所】
支援金申請するサービス事業所の住所となっているか。</t>
        </r>
      </text>
    </comment>
    <comment ref="W32" authorId="0" shapeId="0" xr:uid="{00000000-0006-0000-0B00-00000B000000}">
      <text>
        <r>
          <rPr>
            <b/>
            <sz val="9"/>
            <color indexed="21"/>
            <rFont val="MS P ゴシック"/>
            <family val="3"/>
            <charset val="128"/>
          </rPr>
          <t>⑩【管理者の氏名】申請するサービス事業所の管理者の氏名となっているか。</t>
        </r>
      </text>
    </comment>
    <comment ref="G49" authorId="0" shapeId="0" xr:uid="{00000000-0006-0000-0B00-00000C000000}">
      <text>
        <r>
          <rPr>
            <b/>
            <sz val="9"/>
            <color indexed="21"/>
            <rFont val="MS P ゴシック"/>
            <family val="3"/>
            <charset val="128"/>
          </rPr>
          <t>⑪【発行責任者】
申請書兼請求書の発行責任者名になっているか。</t>
        </r>
      </text>
    </comment>
    <comment ref="X49" authorId="0" shapeId="0" xr:uid="{00000000-0006-0000-0B00-00000D000000}">
      <text>
        <r>
          <rPr>
            <b/>
            <sz val="9"/>
            <color indexed="21"/>
            <rFont val="MS P ゴシック"/>
            <family val="3"/>
            <charset val="128"/>
          </rPr>
          <t>⑭【担当者氏名】
この支援金申請の担当者名になっているか。</t>
        </r>
      </text>
    </comment>
    <comment ref="G50" authorId="0" shapeId="0" xr:uid="{00000000-0006-0000-0B00-00000E000000}">
      <text>
        <r>
          <rPr>
            <b/>
            <sz val="9"/>
            <color indexed="21"/>
            <rFont val="MS P ゴシック"/>
            <family val="3"/>
            <charset val="128"/>
          </rPr>
          <t>⑫【電話番号】
発行責任者の就業場所もしくは所属する部署の電話番号になっているか。</t>
        </r>
      </text>
    </comment>
    <comment ref="X50" authorId="0" shapeId="0" xr:uid="{00000000-0006-0000-0B00-00000F000000}">
      <text>
        <r>
          <rPr>
            <b/>
            <sz val="9"/>
            <color indexed="21"/>
            <rFont val="MS P ゴシック"/>
            <family val="3"/>
            <charset val="128"/>
          </rPr>
          <t>⑮【電話番号】
担当者の就業場所もしくは所属する部署の電話番号になっているか。</t>
        </r>
      </text>
    </comment>
    <comment ref="G51" authorId="0" shapeId="0" xr:uid="{00000000-0006-0000-0B00-000010000000}">
      <text>
        <r>
          <rPr>
            <b/>
            <sz val="9"/>
            <color indexed="21"/>
            <rFont val="MS P ゴシック"/>
            <family val="3"/>
            <charset val="128"/>
          </rPr>
          <t>⑬【メールアドレス】
発行責任者の就業場所もしくは所属する部署のメールアドレスになっているか。</t>
        </r>
      </text>
    </comment>
    <comment ref="X51" authorId="0" shapeId="0" xr:uid="{00000000-0006-0000-0B00-000011000000}">
      <text>
        <r>
          <rPr>
            <b/>
            <sz val="9"/>
            <color indexed="21"/>
            <rFont val="MS P ゴシック"/>
            <family val="3"/>
            <charset val="128"/>
          </rPr>
          <t>⑯【メールアドレス】
担当者の就業場所もしくは所属する部署のメールアドレスになっているか。</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1" authorId="0" shapeId="0" xr:uid="{00000000-0006-0000-0A00-000001000000}">
      <text>
        <r>
          <rPr>
            <b/>
            <sz val="9"/>
            <color indexed="81"/>
            <rFont val="MS P ゴシック"/>
            <family val="3"/>
            <charset val="128"/>
          </rPr>
          <t>“〇”がついていて、すべての色のついている部分について、入力してください。</t>
        </r>
      </text>
    </comment>
    <comment ref="C13" authorId="0" shapeId="0" xr:uid="{00000000-0006-0000-0A00-000002000000}">
      <text>
        <r>
          <rPr>
            <b/>
            <sz val="9"/>
            <color indexed="81"/>
            <rFont val="MS P ゴシック"/>
            <family val="3"/>
            <charset val="128"/>
          </rPr>
          <t>直接入力してください。</t>
        </r>
        <r>
          <rPr>
            <sz val="9"/>
            <color indexed="81"/>
            <rFont val="MS P ゴシック"/>
            <family val="3"/>
            <charset val="128"/>
          </rPr>
          <t xml:space="preserve">
</t>
        </r>
      </text>
    </comment>
    <comment ref="C17" authorId="0" shapeId="0" xr:uid="{00000000-0006-0000-0A00-000003000000}">
      <text>
        <r>
          <rPr>
            <b/>
            <sz val="9"/>
            <color indexed="81"/>
            <rFont val="MS P ゴシック"/>
            <family val="3"/>
            <charset val="128"/>
          </rPr>
          <t>直接入力してください。</t>
        </r>
        <r>
          <rPr>
            <sz val="9"/>
            <color indexed="81"/>
            <rFont val="MS P ゴシック"/>
            <family val="3"/>
            <charset val="128"/>
          </rPr>
          <t xml:space="preserve">
</t>
        </r>
      </text>
    </comment>
    <comment ref="C21" authorId="0" shapeId="0" xr:uid="{00000000-0006-0000-0A00-000004000000}">
      <text>
        <r>
          <rPr>
            <b/>
            <sz val="9"/>
            <color indexed="81"/>
            <rFont val="MS P ゴシック"/>
            <family val="3"/>
            <charset val="128"/>
          </rPr>
          <t>直接入力してください。</t>
        </r>
        <r>
          <rPr>
            <sz val="9"/>
            <color indexed="81"/>
            <rFont val="MS P ゴシック"/>
            <family val="3"/>
            <charset val="128"/>
          </rPr>
          <t xml:space="preserve">
</t>
        </r>
      </text>
    </comment>
    <comment ref="C25" authorId="0" shapeId="0" xr:uid="{00000000-0006-0000-0A00-000005000000}">
      <text>
        <r>
          <rPr>
            <b/>
            <sz val="9"/>
            <color indexed="81"/>
            <rFont val="MS P ゴシック"/>
            <family val="3"/>
            <charset val="128"/>
          </rPr>
          <t>直接入力してください。</t>
        </r>
        <r>
          <rPr>
            <sz val="9"/>
            <color indexed="81"/>
            <rFont val="MS P ゴシック"/>
            <family val="3"/>
            <charset val="128"/>
          </rPr>
          <t xml:space="preserve">
</t>
        </r>
      </text>
    </comment>
    <comment ref="C29" authorId="0" shapeId="0" xr:uid="{00000000-0006-0000-0A00-000006000000}">
      <text>
        <r>
          <rPr>
            <b/>
            <sz val="9"/>
            <color indexed="81"/>
            <rFont val="MS P ゴシック"/>
            <family val="3"/>
            <charset val="128"/>
          </rPr>
          <t>直接入力してください。</t>
        </r>
        <r>
          <rPr>
            <sz val="9"/>
            <color indexed="81"/>
            <rFont val="MS P ゴシック"/>
            <family val="3"/>
            <charset val="128"/>
          </rPr>
          <t xml:space="preserve">
</t>
        </r>
      </text>
    </comment>
    <comment ref="C33" authorId="0" shapeId="0" xr:uid="{00000000-0006-0000-0A00-000007000000}">
      <text>
        <r>
          <rPr>
            <b/>
            <sz val="9"/>
            <color indexed="81"/>
            <rFont val="MS P ゴシック"/>
            <family val="3"/>
            <charset val="128"/>
          </rPr>
          <t>直接入力してください。</t>
        </r>
        <r>
          <rPr>
            <sz val="9"/>
            <color indexed="81"/>
            <rFont val="MS P ゴシック"/>
            <family val="3"/>
            <charset val="128"/>
          </rPr>
          <t xml:space="preserve">
</t>
        </r>
      </text>
    </comment>
    <comment ref="C37" authorId="0" shapeId="0" xr:uid="{58E7ECC0-E695-4F4E-9447-3305BF2BBFDE}">
      <text>
        <r>
          <rPr>
            <b/>
            <sz val="9"/>
            <color indexed="81"/>
            <rFont val="MS P ゴシック"/>
            <family val="3"/>
            <charset val="128"/>
          </rPr>
          <t>直接入力してください。</t>
        </r>
        <r>
          <rPr>
            <sz val="9"/>
            <color indexed="81"/>
            <rFont val="MS P ゴシック"/>
            <family val="3"/>
            <charset val="128"/>
          </rPr>
          <t xml:space="preserve">
</t>
        </r>
      </text>
    </comment>
    <comment ref="C41" authorId="0" shapeId="0" xr:uid="{1CD5B3AE-7ABC-48D6-BD9E-7064D3E1D6C6}">
      <text>
        <r>
          <rPr>
            <b/>
            <sz val="9"/>
            <color indexed="81"/>
            <rFont val="MS P ゴシック"/>
            <family val="3"/>
            <charset val="128"/>
          </rPr>
          <t>直接入力してください。</t>
        </r>
        <r>
          <rPr>
            <sz val="9"/>
            <color indexed="81"/>
            <rFont val="MS P ゴシック"/>
            <family val="3"/>
            <charset val="128"/>
          </rPr>
          <t xml:space="preserve">
</t>
        </r>
      </text>
    </comment>
    <comment ref="C45" authorId="0" shapeId="0" xr:uid="{9DCAB2A6-1E14-40A4-8013-0355479D8CF4}">
      <text>
        <r>
          <rPr>
            <b/>
            <sz val="9"/>
            <color indexed="81"/>
            <rFont val="MS P ゴシック"/>
            <family val="3"/>
            <charset val="128"/>
          </rPr>
          <t>直接入力してください。</t>
        </r>
        <r>
          <rPr>
            <sz val="9"/>
            <color indexed="81"/>
            <rFont val="MS P ゴシック"/>
            <family val="3"/>
            <charset val="128"/>
          </rPr>
          <t xml:space="preserve">
</t>
        </r>
      </text>
    </comment>
    <comment ref="C49" authorId="0" shapeId="0" xr:uid="{BA649176-DA2B-47B3-A777-9E8D39BD28DE}">
      <text>
        <r>
          <rPr>
            <b/>
            <sz val="9"/>
            <color indexed="81"/>
            <rFont val="MS P ゴシック"/>
            <family val="3"/>
            <charset val="128"/>
          </rPr>
          <t>直接入力してください。</t>
        </r>
        <r>
          <rPr>
            <sz val="9"/>
            <color indexed="81"/>
            <rFont val="MS P ゴシック"/>
            <family val="3"/>
            <charset val="128"/>
          </rPr>
          <t xml:space="preserve">
</t>
        </r>
      </text>
    </comment>
    <comment ref="C53" authorId="0" shapeId="0" xr:uid="{915EE376-26DA-4E48-BDEE-05E425B103DC}">
      <text>
        <r>
          <rPr>
            <b/>
            <sz val="9"/>
            <color indexed="81"/>
            <rFont val="MS P ゴシック"/>
            <family val="3"/>
            <charset val="128"/>
          </rPr>
          <t>直接入力してください。</t>
        </r>
        <r>
          <rPr>
            <sz val="9"/>
            <color indexed="81"/>
            <rFont val="MS P ゴシック"/>
            <family val="3"/>
            <charset val="128"/>
          </rPr>
          <t xml:space="preserve">
</t>
        </r>
      </text>
    </comment>
    <comment ref="C57" authorId="0" shapeId="0" xr:uid="{A52C6207-73DF-4126-954B-DCAE73758AE3}">
      <text>
        <r>
          <rPr>
            <b/>
            <sz val="9"/>
            <color indexed="81"/>
            <rFont val="MS P ゴシック"/>
            <family val="3"/>
            <charset val="128"/>
          </rPr>
          <t>直接入力してください。</t>
        </r>
        <r>
          <rPr>
            <sz val="9"/>
            <color indexed="81"/>
            <rFont val="MS P 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丹波市</author>
  </authors>
  <commentList>
    <comment ref="A4" authorId="0" shapeId="0" xr:uid="{00000000-0006-0000-0C00-000001000000}">
      <text>
        <r>
          <rPr>
            <b/>
            <sz val="14"/>
            <color indexed="81"/>
            <rFont val="MS P ゴシック"/>
            <family val="3"/>
            <charset val="128"/>
          </rPr>
          <t>色がついていない部分に入力すること。</t>
        </r>
        <r>
          <rPr>
            <sz val="9"/>
            <color indexed="81"/>
            <rFont val="MS P ゴシック"/>
            <family val="3"/>
            <charset val="128"/>
          </rPr>
          <t xml:space="preserve">
</t>
        </r>
      </text>
    </comment>
  </commentList>
</comments>
</file>

<file path=xl/sharedStrings.xml><?xml version="1.0" encoding="utf-8"?>
<sst xmlns="http://schemas.openxmlformats.org/spreadsheetml/2006/main" count="922" uniqueCount="363">
  <si>
    <t>様式第1</t>
    <rPh sb="0" eb="2">
      <t>ヨウシキ</t>
    </rPh>
    <rPh sb="2" eb="3">
      <t>ダイ</t>
    </rPh>
    <phoneticPr fontId="4"/>
  </si>
  <si>
    <t>年</t>
    <rPh sb="0" eb="1">
      <t>ネン</t>
    </rPh>
    <phoneticPr fontId="4"/>
  </si>
  <si>
    <t>日</t>
    <rPh sb="0" eb="1">
      <t>ニチ</t>
    </rPh>
    <phoneticPr fontId="4"/>
  </si>
  <si>
    <t>月</t>
    <rPh sb="0" eb="1">
      <t>ツキ</t>
    </rPh>
    <phoneticPr fontId="4"/>
  </si>
  <si>
    <t>申請者</t>
    <rPh sb="0" eb="3">
      <t>シンセイシャ</t>
    </rPh>
    <phoneticPr fontId="4"/>
  </si>
  <si>
    <t>所在地</t>
    <rPh sb="0" eb="3">
      <t>ショザイチ</t>
    </rPh>
    <phoneticPr fontId="4"/>
  </si>
  <si>
    <t>代表職名</t>
    <rPh sb="0" eb="2">
      <t>ダイヒョウ</t>
    </rPh>
    <rPh sb="2" eb="4">
      <t>ショクメイ</t>
    </rPh>
    <phoneticPr fontId="4"/>
  </si>
  <si>
    <t>氏名</t>
    <rPh sb="0" eb="2">
      <t>シメイ</t>
    </rPh>
    <phoneticPr fontId="4"/>
  </si>
  <si>
    <t>担当氏名</t>
    <rPh sb="0" eb="4">
      <t>タントウシメイ</t>
    </rPh>
    <phoneticPr fontId="4"/>
  </si>
  <si>
    <t>電話番号</t>
    <rPh sb="0" eb="1">
      <t>デン</t>
    </rPh>
    <rPh sb="1" eb="2">
      <t>ハナシ</t>
    </rPh>
    <rPh sb="2" eb="4">
      <t>バンゴウ</t>
    </rPh>
    <phoneticPr fontId="4"/>
  </si>
  <si>
    <t>電話番号</t>
    <rPh sb="0" eb="2">
      <t>デンワ</t>
    </rPh>
    <rPh sb="2" eb="4">
      <t>バンゴウ</t>
    </rPh>
    <phoneticPr fontId="4"/>
  </si>
  <si>
    <t>メールアドレス</t>
    <phoneticPr fontId="4"/>
  </si>
  <si>
    <t>メルアド</t>
    <phoneticPr fontId="4"/>
  </si>
  <si>
    <t>車両台数は０ではないか。</t>
    <rPh sb="0" eb="2">
      <t>シャリョウ</t>
    </rPh>
    <rPh sb="2" eb="4">
      <t>ダイスウ</t>
    </rPh>
    <phoneticPr fontId="4"/>
  </si>
  <si>
    <t>金融機関コード</t>
    <rPh sb="0" eb="2">
      <t>キンユウ</t>
    </rPh>
    <rPh sb="2" eb="4">
      <t>キカン</t>
    </rPh>
    <phoneticPr fontId="18"/>
  </si>
  <si>
    <t>金融機関コード</t>
    <rPh sb="0" eb="2">
      <t>キンユウ</t>
    </rPh>
    <rPh sb="2" eb="4">
      <t>キカン</t>
    </rPh>
    <phoneticPr fontId="4"/>
  </si>
  <si>
    <t>支店番号</t>
    <rPh sb="0" eb="2">
      <t>シテン</t>
    </rPh>
    <rPh sb="2" eb="4">
      <t>バンゴウ</t>
    </rPh>
    <phoneticPr fontId="18"/>
  </si>
  <si>
    <t>支店番号</t>
    <rPh sb="0" eb="4">
      <t>シテンバンゴウ</t>
    </rPh>
    <phoneticPr fontId="4"/>
  </si>
  <si>
    <t>金融機関名</t>
    <rPh sb="0" eb="2">
      <t>キンユウ</t>
    </rPh>
    <rPh sb="2" eb="4">
      <t>キカン</t>
    </rPh>
    <rPh sb="4" eb="5">
      <t>メイ</t>
    </rPh>
    <phoneticPr fontId="18"/>
  </si>
  <si>
    <t>金融機関名</t>
    <rPh sb="0" eb="2">
      <t>キンユウ</t>
    </rPh>
    <rPh sb="2" eb="5">
      <t>キカンメイ</t>
    </rPh>
    <phoneticPr fontId="4"/>
  </si>
  <si>
    <t>店　名</t>
    <rPh sb="0" eb="1">
      <t>ミセ</t>
    </rPh>
    <rPh sb="2" eb="3">
      <t>ナ</t>
    </rPh>
    <phoneticPr fontId="18"/>
  </si>
  <si>
    <t>店名</t>
    <rPh sb="0" eb="2">
      <t>テンメイ</t>
    </rPh>
    <phoneticPr fontId="4"/>
  </si>
  <si>
    <t>預金種類</t>
    <rPh sb="0" eb="2">
      <t>ヨキン</t>
    </rPh>
    <rPh sb="2" eb="4">
      <t>シュルイ</t>
    </rPh>
    <phoneticPr fontId="18"/>
  </si>
  <si>
    <t>１．普通　２．当座　（数字を記入してください。）</t>
    <rPh sb="7" eb="9">
      <t>トウザ</t>
    </rPh>
    <rPh sb="11" eb="13">
      <t>スウジ</t>
    </rPh>
    <rPh sb="14" eb="16">
      <t>キニュウ</t>
    </rPh>
    <phoneticPr fontId="18"/>
  </si>
  <si>
    <t>預金種類</t>
    <rPh sb="0" eb="4">
      <t>ヨキンシュルイ</t>
    </rPh>
    <phoneticPr fontId="4"/>
  </si>
  <si>
    <t>口座番号</t>
    <rPh sb="0" eb="2">
      <t>コウザ</t>
    </rPh>
    <rPh sb="2" eb="4">
      <t>バンゴウ</t>
    </rPh>
    <phoneticPr fontId="18"/>
  </si>
  <si>
    <t>口座番号</t>
    <rPh sb="0" eb="4">
      <t>コウザバンゴウ</t>
    </rPh>
    <phoneticPr fontId="4"/>
  </si>
  <si>
    <t>口座名義（ｶﾅ）</t>
    <rPh sb="0" eb="2">
      <t>コウザ</t>
    </rPh>
    <rPh sb="2" eb="4">
      <t>メイギ</t>
    </rPh>
    <phoneticPr fontId="4"/>
  </si>
  <si>
    <t>（フリガナ）</t>
    <phoneticPr fontId="4"/>
  </si>
  <si>
    <t>事業所名</t>
    <rPh sb="0" eb="3">
      <t>ジギョウショ</t>
    </rPh>
    <rPh sb="3" eb="4">
      <t>メイ</t>
    </rPh>
    <phoneticPr fontId="4"/>
  </si>
  <si>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18"/>
  </si>
  <si>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18"/>
  </si>
  <si>
    <t>⇒下表に必要事項を入力してください。記入内容が別紙様式に反映されます。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28" eb="30">
      <t>ハンエイ</t>
    </rPh>
    <phoneticPr fontId="18"/>
  </si>
  <si>
    <t>〒</t>
    <phoneticPr fontId="18"/>
  </si>
  <si>
    <t>－</t>
    <phoneticPr fontId="18"/>
  </si>
  <si>
    <t>氏名</t>
    <rPh sb="0" eb="2">
      <t>シメイ</t>
    </rPh>
    <phoneticPr fontId="18"/>
  </si>
  <si>
    <t>書類作成
担当者</t>
    <rPh sb="0" eb="2">
      <t>ショルイ</t>
    </rPh>
    <rPh sb="2" eb="4">
      <t>サクセイ</t>
    </rPh>
    <rPh sb="5" eb="8">
      <t>タントウシャ</t>
    </rPh>
    <phoneticPr fontId="18"/>
  </si>
  <si>
    <t>電話番号</t>
    <rPh sb="0" eb="2">
      <t>デンワ</t>
    </rPh>
    <rPh sb="2" eb="4">
      <t>バンゴウ</t>
    </rPh>
    <phoneticPr fontId="18"/>
  </si>
  <si>
    <t>１　基本情報</t>
    <rPh sb="2" eb="4">
      <t>キホン</t>
    </rPh>
    <rPh sb="4" eb="6">
      <t>ジョウホウ</t>
    </rPh>
    <phoneticPr fontId="1"/>
  </si>
  <si>
    <t>申請（請求）額</t>
    <rPh sb="0" eb="2">
      <t>シンセイ</t>
    </rPh>
    <rPh sb="3" eb="5">
      <t>セイキュウ</t>
    </rPh>
    <rPh sb="6" eb="7">
      <t>ガク</t>
    </rPh>
    <phoneticPr fontId="3"/>
  </si>
  <si>
    <t>円</t>
    <rPh sb="0" eb="1">
      <t>エン</t>
    </rPh>
    <phoneticPr fontId="3"/>
  </si>
  <si>
    <t>振込先の口座</t>
    <rPh sb="0" eb="2">
      <t>フリコミ</t>
    </rPh>
    <rPh sb="2" eb="3">
      <t>サキ</t>
    </rPh>
    <rPh sb="4" eb="6">
      <t>コウザ</t>
    </rPh>
    <phoneticPr fontId="3"/>
  </si>
  <si>
    <t>申請書兼請求書発行責任者</t>
    <rPh sb="0" eb="3">
      <t>シンセイショ</t>
    </rPh>
    <rPh sb="3" eb="4">
      <t>ケン</t>
    </rPh>
    <rPh sb="4" eb="7">
      <t>セイキュウショ</t>
    </rPh>
    <rPh sb="7" eb="9">
      <t>ハッコウ</t>
    </rPh>
    <rPh sb="9" eb="12">
      <t>セキニンシャ</t>
    </rPh>
    <phoneticPr fontId="3"/>
  </si>
  <si>
    <t>発行責任者</t>
    <rPh sb="0" eb="2">
      <t>ハッコウ</t>
    </rPh>
    <rPh sb="2" eb="4">
      <t>セキニン</t>
    </rPh>
    <rPh sb="4" eb="5">
      <t>シャ</t>
    </rPh>
    <phoneticPr fontId="3"/>
  </si>
  <si>
    <t>担当者氏名</t>
    <rPh sb="0" eb="3">
      <t>タントウシャ</t>
    </rPh>
    <rPh sb="3" eb="5">
      <t>シメイ</t>
    </rPh>
    <phoneticPr fontId="3"/>
  </si>
  <si>
    <t>振込先情報</t>
    <rPh sb="0" eb="3">
      <t>フリコミサキ</t>
    </rPh>
    <rPh sb="3" eb="4">
      <t>ジョウ</t>
    </rPh>
    <phoneticPr fontId="4"/>
  </si>
  <si>
    <t>事業所番号</t>
    <rPh sb="0" eb="3">
      <t>ジギョウショ</t>
    </rPh>
    <rPh sb="3" eb="5">
      <t>バンゴウ</t>
    </rPh>
    <phoneticPr fontId="4"/>
  </si>
  <si>
    <t>管理者名</t>
    <rPh sb="0" eb="2">
      <t>カンリ</t>
    </rPh>
    <rPh sb="2" eb="3">
      <t>シャ</t>
    </rPh>
    <rPh sb="3" eb="4">
      <t>メイ</t>
    </rPh>
    <phoneticPr fontId="18"/>
  </si>
  <si>
    <t>管理者</t>
    <rPh sb="0" eb="3">
      <t>カンリシャ</t>
    </rPh>
    <phoneticPr fontId="3"/>
  </si>
  <si>
    <t>メールアドレス</t>
    <phoneticPr fontId="18"/>
  </si>
  <si>
    <t>書類発行
責任者</t>
    <rPh sb="0" eb="2">
      <t>ショルイ</t>
    </rPh>
    <rPh sb="2" eb="4">
      <t>ハッコウ</t>
    </rPh>
    <rPh sb="5" eb="8">
      <t>セキニンシャ</t>
    </rPh>
    <phoneticPr fontId="18"/>
  </si>
  <si>
    <t>事業所番号</t>
    <rPh sb="0" eb="3">
      <t>ジギョウショ</t>
    </rPh>
    <rPh sb="3" eb="5">
      <t>バンゴウ</t>
    </rPh>
    <phoneticPr fontId="3"/>
  </si>
  <si>
    <t>上記アドレスと同じ場合</t>
    <rPh sb="0" eb="2">
      <t>ジョウキ</t>
    </rPh>
    <rPh sb="7" eb="8">
      <t>オナ</t>
    </rPh>
    <rPh sb="9" eb="11">
      <t>バアイ</t>
    </rPh>
    <phoneticPr fontId="18"/>
  </si>
  <si>
    <t>(上記アドレスと同じ場合)</t>
    <rPh sb="1" eb="3">
      <t>ジョウキ</t>
    </rPh>
    <rPh sb="8" eb="9">
      <t>オナ</t>
    </rPh>
    <rPh sb="10" eb="12">
      <t>バアイ</t>
    </rPh>
    <phoneticPr fontId="18"/>
  </si>
  <si>
    <t>(上記電話番号と同じ場合)</t>
    <rPh sb="1" eb="3">
      <t>ジョウキ</t>
    </rPh>
    <rPh sb="3" eb="5">
      <t>デンワ</t>
    </rPh>
    <rPh sb="5" eb="7">
      <t>バンゴウ</t>
    </rPh>
    <rPh sb="8" eb="9">
      <t>オナ</t>
    </rPh>
    <rPh sb="10" eb="12">
      <t>バアイ</t>
    </rPh>
    <phoneticPr fontId="18"/>
  </si>
  <si>
    <t>振込口座情報</t>
    <rPh sb="0" eb="2">
      <t>フリコミ</t>
    </rPh>
    <rPh sb="2" eb="4">
      <t>コウザ</t>
    </rPh>
    <rPh sb="4" eb="6">
      <t>ジョウホウ</t>
    </rPh>
    <phoneticPr fontId="18"/>
  </si>
  <si>
    <t>店名</t>
    <rPh sb="0" eb="2">
      <t>テンメイ</t>
    </rPh>
    <phoneticPr fontId="18"/>
  </si>
  <si>
    <t>預金種類</t>
    <rPh sb="0" eb="2">
      <t>ヨキン</t>
    </rPh>
    <rPh sb="2" eb="4">
      <t>シュルイ</t>
    </rPh>
    <phoneticPr fontId="3"/>
  </si>
  <si>
    <t>口座番号</t>
    <rPh sb="0" eb="2">
      <t>コウザ</t>
    </rPh>
    <rPh sb="2" eb="4">
      <t>バンゴウ</t>
    </rPh>
    <phoneticPr fontId="3"/>
  </si>
  <si>
    <t>口座名義カナ</t>
    <rPh sb="0" eb="2">
      <t>コウザ</t>
    </rPh>
    <rPh sb="2" eb="4">
      <t>メイギ</t>
    </rPh>
    <phoneticPr fontId="3"/>
  </si>
  <si>
    <t>―</t>
    <phoneticPr fontId="3"/>
  </si>
  <si>
    <t>(上記管理者と同じ場合)</t>
    <rPh sb="1" eb="3">
      <t>ジョウキ</t>
    </rPh>
    <rPh sb="3" eb="6">
      <t>カンリシャ</t>
    </rPh>
    <rPh sb="7" eb="8">
      <t>オナ</t>
    </rPh>
    <rPh sb="9" eb="11">
      <t>バアイ</t>
    </rPh>
    <phoneticPr fontId="18"/>
  </si>
  <si>
    <t>定員</t>
    <rPh sb="0" eb="2">
      <t>テイイン</t>
    </rPh>
    <phoneticPr fontId="3"/>
  </si>
  <si>
    <t>（車両燃料費を含む場合）</t>
    <rPh sb="1" eb="3">
      <t>シャリョウ</t>
    </rPh>
    <rPh sb="3" eb="6">
      <t>ネンリョウヒ</t>
    </rPh>
    <rPh sb="7" eb="8">
      <t>フク</t>
    </rPh>
    <rPh sb="9" eb="11">
      <t>バアイ</t>
    </rPh>
    <phoneticPr fontId="3"/>
  </si>
  <si>
    <t>（車両燃料費を含む場合）</t>
    <phoneticPr fontId="3"/>
  </si>
  <si>
    <t>法人名</t>
    <rPh sb="0" eb="2">
      <t>ホウジン</t>
    </rPh>
    <rPh sb="2" eb="3">
      <t>メイ</t>
    </rPh>
    <phoneticPr fontId="3"/>
  </si>
  <si>
    <t>（通帳の表面にある漢字の名義ではありませんので、十分注意してください。）</t>
  </si>
  <si>
    <t>※口座名義（カナ）：通帳の見開き等に記載されているカタカナの名義をスペースを含め正確に記載してください。</t>
    <phoneticPr fontId="3"/>
  </si>
  <si>
    <t>申請する車両は、専ら利用者の輸送・送迎・介護職員等による利用者の居宅への訪問等に使用するものです。</t>
    <phoneticPr fontId="4"/>
  </si>
  <si>
    <t>　丹波市長　　林　　時彦　　　様</t>
    <rPh sb="1" eb="3">
      <t>タンバ</t>
    </rPh>
    <rPh sb="3" eb="5">
      <t>シチョウ</t>
    </rPh>
    <rPh sb="7" eb="8">
      <t>ハヤシ</t>
    </rPh>
    <rPh sb="10" eb="12">
      <t>トキヒコ</t>
    </rPh>
    <rPh sb="15" eb="16">
      <t>サマ</t>
    </rPh>
    <phoneticPr fontId="4"/>
  </si>
  <si>
    <t>申請者名</t>
    <rPh sb="0" eb="3">
      <t>シンセイシャ</t>
    </rPh>
    <rPh sb="3" eb="4">
      <t>メイ</t>
    </rPh>
    <phoneticPr fontId="4"/>
  </si>
  <si>
    <t>申請者情報</t>
    <rPh sb="0" eb="3">
      <t>シンセイシャ</t>
    </rPh>
    <rPh sb="3" eb="5">
      <t>ジョウホウ</t>
    </rPh>
    <phoneticPr fontId="18"/>
  </si>
  <si>
    <t>事業所名</t>
    <rPh sb="0" eb="3">
      <t>ジギョウショ</t>
    </rPh>
    <rPh sb="3" eb="4">
      <t>メイ</t>
    </rPh>
    <phoneticPr fontId="18"/>
  </si>
  <si>
    <t>申請者住所</t>
    <rPh sb="0" eb="3">
      <t>シンセイシャ</t>
    </rPh>
    <rPh sb="3" eb="5">
      <t>ジュウショ</t>
    </rPh>
    <phoneticPr fontId="4"/>
  </si>
  <si>
    <t>理事長　丹波　一郎</t>
    <rPh sb="0" eb="3">
      <t>リジチョウ</t>
    </rPh>
    <rPh sb="4" eb="6">
      <t>タンバ</t>
    </rPh>
    <rPh sb="7" eb="9">
      <t>イチロウ</t>
    </rPh>
    <phoneticPr fontId="3"/>
  </si>
  <si>
    <t>福祉　一郎</t>
    <rPh sb="0" eb="2">
      <t>フクシ</t>
    </rPh>
    <rPh sb="3" eb="5">
      <t>イチロウ</t>
    </rPh>
    <phoneticPr fontId="3"/>
  </si>
  <si>
    <t>代表者の職・氏名</t>
    <rPh sb="0" eb="3">
      <t>ダイヒョウシャ</t>
    </rPh>
    <rPh sb="4" eb="5">
      <t>ショク</t>
    </rPh>
    <rPh sb="6" eb="8">
      <t>シメイ</t>
    </rPh>
    <phoneticPr fontId="18"/>
  </si>
  <si>
    <t>代表者の職・氏名</t>
    <rPh sb="0" eb="3">
      <t>ダイヒョウシャ</t>
    </rPh>
    <rPh sb="4" eb="5">
      <t>ショク</t>
    </rPh>
    <rPh sb="6" eb="8">
      <t>シメイ</t>
    </rPh>
    <phoneticPr fontId="4"/>
  </si>
  <si>
    <t>電話番号</t>
    <rPh sb="0" eb="4">
      <t>デンワバンゴウ</t>
    </rPh>
    <phoneticPr fontId="3"/>
  </si>
  <si>
    <t>メールアドレス</t>
    <phoneticPr fontId="3"/>
  </si>
  <si>
    <t>電話番号</t>
    <rPh sb="0" eb="2">
      <t>デンワ</t>
    </rPh>
    <rPh sb="2" eb="4">
      <t>バンゴウ</t>
    </rPh>
    <phoneticPr fontId="3"/>
  </si>
  <si>
    <t>住所（番地・住居番号まで）</t>
    <rPh sb="0" eb="2">
      <t>ジュウショ</t>
    </rPh>
    <rPh sb="3" eb="5">
      <t>バンチ</t>
    </rPh>
    <rPh sb="6" eb="8">
      <t>ジュウキョ</t>
    </rPh>
    <rPh sb="8" eb="10">
      <t>バンゴウ</t>
    </rPh>
    <phoneticPr fontId="18"/>
  </si>
  <si>
    <t>職</t>
    <rPh sb="0" eb="1">
      <t>ショク</t>
    </rPh>
    <phoneticPr fontId="18"/>
  </si>
  <si>
    <t>管理者氏名</t>
    <rPh sb="0" eb="3">
      <t>カンリシャ</t>
    </rPh>
    <rPh sb="3" eb="5">
      <t>シメイ</t>
    </rPh>
    <phoneticPr fontId="4"/>
  </si>
  <si>
    <t>社会福祉法人〇〇福祉会</t>
    <rPh sb="0" eb="6">
      <t>シャカイフクシホウジン</t>
    </rPh>
    <rPh sb="8" eb="10">
      <t>フクシ</t>
    </rPh>
    <rPh sb="10" eb="11">
      <t>カイ</t>
    </rPh>
    <phoneticPr fontId="3"/>
  </si>
  <si>
    <t>丹波市柏原町柏原〇〇〇〇番地</t>
    <rPh sb="0" eb="3">
      <t>タンバシ</t>
    </rPh>
    <rPh sb="3" eb="5">
      <t>カイバラ</t>
    </rPh>
    <rPh sb="5" eb="6">
      <t>チョウ</t>
    </rPh>
    <rPh sb="6" eb="8">
      <t>カイバラ</t>
    </rPh>
    <rPh sb="12" eb="14">
      <t>バンチ</t>
    </rPh>
    <phoneticPr fontId="3"/>
  </si>
  <si>
    <t>〇〇福祉会デイサービスセンター</t>
    <rPh sb="2" eb="5">
      <t>フクシカイ</t>
    </rPh>
    <phoneticPr fontId="3"/>
  </si>
  <si>
    <t>丹波市氷上町常楽〇〇〇番地</t>
    <rPh sb="0" eb="3">
      <t>タンバシ</t>
    </rPh>
    <rPh sb="3" eb="5">
      <t>ヒカミ</t>
    </rPh>
    <rPh sb="5" eb="6">
      <t>チョウ</t>
    </rPh>
    <rPh sb="6" eb="8">
      <t>ジョウラク</t>
    </rPh>
    <rPh sb="11" eb="13">
      <t>バンチ</t>
    </rPh>
    <phoneticPr fontId="3"/>
  </si>
  <si>
    <t>〇〇〇〇〇〇〇〇〇〇〇</t>
    <phoneticPr fontId="3"/>
  </si>
  <si>
    <t>0795-〇〇-〇〇〇〇</t>
    <phoneticPr fontId="3"/>
  </si>
  <si>
    <t>kaigohoken@tamba.co.jp</t>
    <phoneticPr fontId="3"/>
  </si>
  <si>
    <t>ｼﾔｶｲﾌｸｼﾎｳｼﾞﾝ〇〇ﾌｸｼｶｲ ﾘｼﾞﾁﾖｳ ﾀﾝﾊﾞ ｲﾁﾛｳ</t>
    <phoneticPr fontId="3"/>
  </si>
  <si>
    <t>〇〇</t>
    <phoneticPr fontId="3"/>
  </si>
  <si>
    <t>〇〇銀行</t>
    <rPh sb="2" eb="4">
      <t>ギンコウ</t>
    </rPh>
    <phoneticPr fontId="3"/>
  </si>
  <si>
    <t>〇</t>
    <phoneticPr fontId="3"/>
  </si>
  <si>
    <t>（１）事業所名</t>
    <rPh sb="3" eb="6">
      <t>ジギョウショ</t>
    </rPh>
    <rPh sb="6" eb="7">
      <t>メイ</t>
    </rPh>
    <phoneticPr fontId="3"/>
  </si>
  <si>
    <t>（２）事業所区分</t>
    <rPh sb="3" eb="6">
      <t>ジギョウショ</t>
    </rPh>
    <rPh sb="6" eb="8">
      <t>クブン</t>
    </rPh>
    <phoneticPr fontId="3"/>
  </si>
  <si>
    <t>←プルダウンリストから該当する事業所区分を選択</t>
    <rPh sb="11" eb="13">
      <t>ガイトウ</t>
    </rPh>
    <rPh sb="15" eb="18">
      <t>ジギョウショ</t>
    </rPh>
    <rPh sb="18" eb="20">
      <t>クブン</t>
    </rPh>
    <rPh sb="21" eb="23">
      <t>センタク</t>
    </rPh>
    <phoneticPr fontId="3"/>
  </si>
  <si>
    <t>（３）実績人数について</t>
    <rPh sb="3" eb="5">
      <t>ジッセキ</t>
    </rPh>
    <rPh sb="5" eb="7">
      <t>ニンズウ</t>
    </rPh>
    <phoneticPr fontId="3"/>
  </si>
  <si>
    <t>※入力の有無</t>
    <rPh sb="1" eb="3">
      <t>ニュウリョク</t>
    </rPh>
    <rPh sb="4" eb="6">
      <t>ウム</t>
    </rPh>
    <phoneticPr fontId="3"/>
  </si>
  <si>
    <t>対象月</t>
    <rPh sb="0" eb="2">
      <t>タイショウ</t>
    </rPh>
    <rPh sb="2" eb="3">
      <t>ツキ</t>
    </rPh>
    <phoneticPr fontId="3"/>
  </si>
  <si>
    <t>計</t>
    <rPh sb="0" eb="1">
      <t>ケイ</t>
    </rPh>
    <phoneticPr fontId="3"/>
  </si>
  <si>
    <t>実績人数</t>
    <rPh sb="0" eb="2">
      <t>ジッセキ</t>
    </rPh>
    <rPh sb="2" eb="4">
      <t>ニンズウ</t>
    </rPh>
    <phoneticPr fontId="3"/>
  </si>
  <si>
    <t>（４）光熱費の支払額について</t>
    <rPh sb="3" eb="6">
      <t>コウネツヒ</t>
    </rPh>
    <rPh sb="7" eb="9">
      <t>シハライ</t>
    </rPh>
    <rPh sb="9" eb="10">
      <t>ガク</t>
    </rPh>
    <phoneticPr fontId="3"/>
  </si>
  <si>
    <t>支払額合計</t>
    <rPh sb="0" eb="2">
      <t>シハライ</t>
    </rPh>
    <rPh sb="2" eb="3">
      <t>ガク</t>
    </rPh>
    <rPh sb="3" eb="5">
      <t>ゴウケイ</t>
    </rPh>
    <phoneticPr fontId="3"/>
  </si>
  <si>
    <t>支払額</t>
    <rPh sb="0" eb="2">
      <t>シハライ</t>
    </rPh>
    <rPh sb="2" eb="3">
      <t>ガク</t>
    </rPh>
    <phoneticPr fontId="3"/>
  </si>
  <si>
    <t>台</t>
    <rPh sb="0" eb="1">
      <t>ダイ</t>
    </rPh>
    <phoneticPr fontId="3"/>
  </si>
  <si>
    <t>（６）</t>
    <phoneticPr fontId="3"/>
  </si>
  <si>
    <t>　※千円未満切り捨て</t>
    <rPh sb="2" eb="4">
      <t>センエン</t>
    </rPh>
    <rPh sb="4" eb="6">
      <t>ミマン</t>
    </rPh>
    <rPh sb="6" eb="7">
      <t>キ</t>
    </rPh>
    <rPh sb="8" eb="9">
      <t>ス</t>
    </rPh>
    <phoneticPr fontId="3"/>
  </si>
  <si>
    <t>事業所区分</t>
    <rPh sb="0" eb="3">
      <t>ジギョウショ</t>
    </rPh>
    <rPh sb="3" eb="5">
      <t>クブン</t>
    </rPh>
    <phoneticPr fontId="3"/>
  </si>
  <si>
    <t>　大型ワゴン車</t>
    <rPh sb="1" eb="3">
      <t>オオガタ</t>
    </rPh>
    <rPh sb="6" eb="7">
      <t>シャ</t>
    </rPh>
    <phoneticPr fontId="3"/>
  </si>
  <si>
    <t>　普通車</t>
    <rPh sb="1" eb="4">
      <t>フツウシャ</t>
    </rPh>
    <phoneticPr fontId="3"/>
  </si>
  <si>
    <t>　軽自動車</t>
    <rPh sb="1" eb="5">
      <t>ケイジドウシャ</t>
    </rPh>
    <phoneticPr fontId="3"/>
  </si>
  <si>
    <t>人</t>
    <rPh sb="0" eb="1">
      <t>ニン</t>
    </rPh>
    <phoneticPr fontId="3"/>
  </si>
  <si>
    <t>延利用人数</t>
    <rPh sb="0" eb="1">
      <t>ノベ</t>
    </rPh>
    <rPh sb="1" eb="3">
      <t>リヨウ</t>
    </rPh>
    <rPh sb="3" eb="5">
      <t>ニンズウ</t>
    </rPh>
    <phoneticPr fontId="3"/>
  </si>
  <si>
    <t>運営日数</t>
    <rPh sb="0" eb="2">
      <t>ウンエイ</t>
    </rPh>
    <rPh sb="2" eb="4">
      <t>ニッスウ</t>
    </rPh>
    <phoneticPr fontId="3"/>
  </si>
  <si>
    <t>定員チェック</t>
    <phoneticPr fontId="3"/>
  </si>
  <si>
    <t>軽自動車（660cc以下）</t>
    <rPh sb="0" eb="4">
      <t>ケイジドウシャ</t>
    </rPh>
    <rPh sb="10" eb="12">
      <t>イカ</t>
    </rPh>
    <phoneticPr fontId="3"/>
  </si>
  <si>
    <t>　　　法人名</t>
    <rPh sb="3" eb="5">
      <t>ホウジン</t>
    </rPh>
    <rPh sb="5" eb="6">
      <t>メイ</t>
    </rPh>
    <phoneticPr fontId="3"/>
  </si>
  <si>
    <t>事業種別</t>
    <rPh sb="0" eb="2">
      <t>ジギョウ</t>
    </rPh>
    <rPh sb="2" eb="4">
      <t>シュベツ</t>
    </rPh>
    <phoneticPr fontId="3"/>
  </si>
  <si>
    <t>入所系事業所</t>
    <phoneticPr fontId="3"/>
  </si>
  <si>
    <t>ア</t>
    <phoneticPr fontId="3"/>
  </si>
  <si>
    <t>介護老人福祉施設</t>
    <phoneticPr fontId="3"/>
  </si>
  <si>
    <t>ウ</t>
    <phoneticPr fontId="3"/>
  </si>
  <si>
    <t>地域密着型介護老人福祉施設</t>
    <rPh sb="0" eb="5">
      <t>チイキミッチャクガタ</t>
    </rPh>
    <rPh sb="5" eb="7">
      <t>カイゴ</t>
    </rPh>
    <rPh sb="7" eb="9">
      <t>ロウジン</t>
    </rPh>
    <rPh sb="9" eb="11">
      <t>フクシ</t>
    </rPh>
    <rPh sb="11" eb="13">
      <t>シセツ</t>
    </rPh>
    <phoneticPr fontId="3"/>
  </si>
  <si>
    <t>イ</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</si>
  <si>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</si>
  <si>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</si>
  <si>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</si>
  <si>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</si>
  <si>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</si>
  <si>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</si>
  <si>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</si>
  <si>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</si>
  <si>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</si>
  <si>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</si>
  <si>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介護老人保健施設</t>
    <rPh sb="4" eb="6">
      <t>ホケン</t>
    </rPh>
    <rPh sb="6" eb="8">
      <t>シセツ</t>
    </rPh>
    <phoneticPr fontId="3"/>
  </si>
  <si>
    <t>養護老人ホーム</t>
    <rPh sb="0" eb="4">
      <t>ヨウゴロウジン</t>
    </rPh>
    <phoneticPr fontId="3"/>
  </si>
  <si>
    <t>軽費老人ホーム</t>
    <rPh sb="0" eb="2">
      <t>ケイヒ</t>
    </rPh>
    <rPh sb="2" eb="4">
      <t>ロウジン</t>
    </rPh>
    <phoneticPr fontId="3"/>
  </si>
  <si>
    <t>短期入所</t>
    <rPh sb="0" eb="4">
      <t>タンキニュウショ</t>
    </rPh>
    <phoneticPr fontId="3"/>
  </si>
  <si>
    <t>施設入所施設</t>
    <rPh sb="0" eb="2">
      <t>シセツ</t>
    </rPh>
    <rPh sb="2" eb="6">
      <t>ニュウショシセツ</t>
    </rPh>
    <phoneticPr fontId="3"/>
  </si>
  <si>
    <t>共同生活援助</t>
    <rPh sb="0" eb="2">
      <t>キョウドウ</t>
    </rPh>
    <rPh sb="2" eb="4">
      <t>セイカツ</t>
    </rPh>
    <rPh sb="4" eb="6">
      <t>エンジョ</t>
    </rPh>
    <phoneticPr fontId="3"/>
  </si>
  <si>
    <t>福祉型障害児入所施設</t>
    <rPh sb="0" eb="2">
      <t>フクシ</t>
    </rPh>
    <rPh sb="2" eb="3">
      <t>カタ</t>
    </rPh>
    <rPh sb="3" eb="6">
      <t>ショウガイジ</t>
    </rPh>
    <rPh sb="6" eb="10">
      <t>ニュウショシセツ</t>
    </rPh>
    <phoneticPr fontId="3"/>
  </si>
  <si>
    <t>児童養護施設</t>
    <rPh sb="0" eb="2">
      <t>ジドウ</t>
    </rPh>
    <rPh sb="2" eb="4">
      <t>ヨウゴ</t>
    </rPh>
    <rPh sb="4" eb="6">
      <t>シセツ</t>
    </rPh>
    <phoneticPr fontId="3"/>
  </si>
  <si>
    <t>通所系事業所</t>
    <rPh sb="0" eb="2">
      <t>ツウショ</t>
    </rPh>
    <phoneticPr fontId="3"/>
  </si>
  <si>
    <t>生活介護</t>
    <rPh sb="0" eb="2">
      <t>セイカツ</t>
    </rPh>
    <rPh sb="2" eb="4">
      <t>カイゴ</t>
    </rPh>
    <phoneticPr fontId="3"/>
  </si>
  <si>
    <t>就労移行支援</t>
    <rPh sb="0" eb="2">
      <t>シュウロウ</t>
    </rPh>
    <rPh sb="2" eb="4">
      <t>イコウ</t>
    </rPh>
    <rPh sb="4" eb="6">
      <t>シエン</t>
    </rPh>
    <phoneticPr fontId="3"/>
  </si>
  <si>
    <t>就労継続支援（A型・B型）</t>
    <rPh sb="0" eb="2">
      <t>シュウロウ</t>
    </rPh>
    <rPh sb="2" eb="4">
      <t>ケイゾク</t>
    </rPh>
    <rPh sb="4" eb="6">
      <t>シエン</t>
    </rPh>
    <rPh sb="8" eb="9">
      <t>ガタ</t>
    </rPh>
    <rPh sb="11" eb="12">
      <t>ガタ</t>
    </rPh>
    <phoneticPr fontId="3"/>
  </si>
  <si>
    <t>児童発達支援</t>
    <rPh sb="0" eb="2">
      <t>ジドウ</t>
    </rPh>
    <rPh sb="2" eb="4">
      <t>ハッタツ</t>
    </rPh>
    <rPh sb="4" eb="6">
      <t>シエン</t>
    </rPh>
    <phoneticPr fontId="3"/>
  </si>
  <si>
    <t>放課後等デイサービス</t>
    <rPh sb="0" eb="3">
      <t>ホウカゴ</t>
    </rPh>
    <rPh sb="3" eb="4">
      <t>トウ</t>
    </rPh>
    <phoneticPr fontId="3"/>
  </si>
  <si>
    <t>訪問系事業所</t>
    <rPh sb="0" eb="2">
      <t>ホウモン</t>
    </rPh>
    <rPh sb="2" eb="3">
      <t>ケイ</t>
    </rPh>
    <phoneticPr fontId="3"/>
  </si>
  <si>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3"/>
  </si>
  <si>
    <t>居宅介護</t>
    <rPh sb="0" eb="4">
      <t>キョタクカイゴ</t>
    </rPh>
    <phoneticPr fontId="3"/>
  </si>
  <si>
    <t>同行援護</t>
    <rPh sb="0" eb="2">
      <t>ドウコウ</t>
    </rPh>
    <rPh sb="2" eb="4">
      <t>エンゴ</t>
    </rPh>
    <phoneticPr fontId="3"/>
  </si>
  <si>
    <t>重度訪問介護</t>
    <rPh sb="0" eb="2">
      <t>ジュウド</t>
    </rPh>
    <rPh sb="2" eb="4">
      <t>ホウモン</t>
    </rPh>
    <rPh sb="4" eb="6">
      <t>カイゴ</t>
    </rPh>
    <phoneticPr fontId="3"/>
  </si>
  <si>
    <t>就労定着支援</t>
    <rPh sb="0" eb="2">
      <t>シュウロウ</t>
    </rPh>
    <rPh sb="2" eb="4">
      <t>テイチャク</t>
    </rPh>
    <rPh sb="4" eb="6">
      <t>シエン</t>
    </rPh>
    <phoneticPr fontId="3"/>
  </si>
  <si>
    <t>自立生活援助</t>
    <rPh sb="0" eb="2">
      <t>ジリツ</t>
    </rPh>
    <rPh sb="2" eb="4">
      <t>セイカツ</t>
    </rPh>
    <rPh sb="4" eb="6">
      <t>エンジョ</t>
    </rPh>
    <phoneticPr fontId="3"/>
  </si>
  <si>
    <t>相談系事業所</t>
    <rPh sb="0" eb="2">
      <t>ソウダン</t>
    </rPh>
    <rPh sb="2" eb="3">
      <t>ケイ</t>
    </rPh>
    <phoneticPr fontId="3"/>
  </si>
  <si>
    <t>居宅介護支援</t>
    <rPh sb="0" eb="2">
      <t>キョタク</t>
    </rPh>
    <rPh sb="2" eb="4">
      <t>カイゴ</t>
    </rPh>
    <rPh sb="4" eb="6">
      <t>シエン</t>
    </rPh>
    <phoneticPr fontId="3"/>
  </si>
  <si>
    <t>介護用品給付事業</t>
    <rPh sb="0" eb="4">
      <t>カイゴヨウヒン</t>
    </rPh>
    <rPh sb="4" eb="6">
      <t>キュウフ</t>
    </rPh>
    <rPh sb="6" eb="8">
      <t>ジギョウ</t>
    </rPh>
    <phoneticPr fontId="3"/>
  </si>
  <si>
    <t>計画相談支援</t>
    <rPh sb="0" eb="2">
      <t>ケイカク</t>
    </rPh>
    <rPh sb="2" eb="4">
      <t>ソウダン</t>
    </rPh>
    <rPh sb="4" eb="6">
      <t>シエン</t>
    </rPh>
    <phoneticPr fontId="3"/>
  </si>
  <si>
    <t>地域移行支援</t>
    <rPh sb="0" eb="2">
      <t>チイキ</t>
    </rPh>
    <rPh sb="2" eb="4">
      <t>イコウ</t>
    </rPh>
    <rPh sb="4" eb="6">
      <t>シエン</t>
    </rPh>
    <phoneticPr fontId="3"/>
  </si>
  <si>
    <t>地域定着支援</t>
    <rPh sb="0" eb="2">
      <t>チイキ</t>
    </rPh>
    <rPh sb="2" eb="4">
      <t>テイチャク</t>
    </rPh>
    <rPh sb="4" eb="6">
      <t>シエン</t>
    </rPh>
    <phoneticPr fontId="3"/>
  </si>
  <si>
    <t>事業</t>
    <rPh sb="0" eb="2">
      <t>ジギョウ</t>
    </rPh>
    <phoneticPr fontId="3"/>
  </si>
  <si>
    <t>注）事業所ごとに、1月の延べ利用人数をサービス提供日数で除した数を1月の実績人数とし、小数点第2位以下を切り捨てた値とする。</t>
    <rPh sb="0" eb="1">
      <t>チュウ</t>
    </rPh>
    <rPh sb="2" eb="5">
      <t>ジギョウショ</t>
    </rPh>
    <rPh sb="10" eb="11">
      <t>ガツ</t>
    </rPh>
    <rPh sb="12" eb="13">
      <t>ノ</t>
    </rPh>
    <rPh sb="14" eb="16">
      <t>リヨウ</t>
    </rPh>
    <rPh sb="16" eb="18">
      <t>ニンズウ</t>
    </rPh>
    <rPh sb="23" eb="25">
      <t>テイキョウ</t>
    </rPh>
    <rPh sb="25" eb="26">
      <t>ビ</t>
    </rPh>
    <rPh sb="26" eb="27">
      <t>スウ</t>
    </rPh>
    <rPh sb="28" eb="29">
      <t>ジョ</t>
    </rPh>
    <rPh sb="31" eb="32">
      <t>カズ</t>
    </rPh>
    <rPh sb="34" eb="35">
      <t>ガツ</t>
    </rPh>
    <rPh sb="36" eb="38">
      <t>ジッセキ</t>
    </rPh>
    <rPh sb="38" eb="40">
      <t>ニンズウ</t>
    </rPh>
    <rPh sb="43" eb="46">
      <t>ショウスウテン</t>
    </rPh>
    <rPh sb="46" eb="47">
      <t>ダイ</t>
    </rPh>
    <rPh sb="48" eb="49">
      <t>イ</t>
    </rPh>
    <rPh sb="49" eb="51">
      <t>イカ</t>
    </rPh>
    <rPh sb="52" eb="53">
      <t>キ</t>
    </rPh>
    <rPh sb="54" eb="55">
      <t>ス</t>
    </rPh>
    <rPh sb="57" eb="58">
      <t>アタイ</t>
    </rPh>
    <phoneticPr fontId="3"/>
  </si>
  <si>
    <t>注）同一の場所において、1日の内に時間を変えて複数回の事業の実施、または異なる事業を実施する場合は、いずれかの事業についてのみ実績人数とする。</t>
    <rPh sb="0" eb="1">
      <t>チュウ</t>
    </rPh>
    <rPh sb="2" eb="4">
      <t>ドウイツ</t>
    </rPh>
    <rPh sb="5" eb="7">
      <t>バショ</t>
    </rPh>
    <rPh sb="13" eb="14">
      <t>ニチ</t>
    </rPh>
    <rPh sb="15" eb="16">
      <t>ウチ</t>
    </rPh>
    <rPh sb="17" eb="19">
      <t>ジカン</t>
    </rPh>
    <rPh sb="20" eb="21">
      <t>カ</t>
    </rPh>
    <rPh sb="23" eb="26">
      <t>フクスウカイ</t>
    </rPh>
    <rPh sb="27" eb="29">
      <t>ジギョウ</t>
    </rPh>
    <rPh sb="30" eb="32">
      <t>ジッシ</t>
    </rPh>
    <rPh sb="36" eb="37">
      <t>コト</t>
    </rPh>
    <rPh sb="39" eb="41">
      <t>ジギョウ</t>
    </rPh>
    <rPh sb="42" eb="44">
      <t>ジッシ</t>
    </rPh>
    <rPh sb="46" eb="48">
      <t>バアイ</t>
    </rPh>
    <rPh sb="55" eb="57">
      <t>ジギョウ</t>
    </rPh>
    <rPh sb="63" eb="65">
      <t>ジッセキ</t>
    </rPh>
    <rPh sb="65" eb="67">
      <t>ニンズウ</t>
    </rPh>
    <phoneticPr fontId="3"/>
  </si>
  <si>
    <t>注）光熱費：ガソリン、軽油及び電気の購入または利用代金をいう。</t>
    <rPh sb="0" eb="1">
      <t>チュウ</t>
    </rPh>
    <rPh sb="2" eb="5">
      <t>コウネツヒ</t>
    </rPh>
    <rPh sb="11" eb="13">
      <t>ケイユ</t>
    </rPh>
    <rPh sb="13" eb="14">
      <t>オヨ</t>
    </rPh>
    <rPh sb="15" eb="17">
      <t>デンキ</t>
    </rPh>
    <rPh sb="18" eb="20">
      <t>コウニュウ</t>
    </rPh>
    <rPh sb="23" eb="25">
      <t>リヨウ</t>
    </rPh>
    <rPh sb="25" eb="27">
      <t>ダイキン</t>
    </rPh>
    <phoneticPr fontId="3"/>
  </si>
  <si>
    <t>申請（提出）日</t>
    <rPh sb="0" eb="2">
      <t>シンセイ</t>
    </rPh>
    <rPh sb="3" eb="5">
      <t>テイシュツ</t>
    </rPh>
    <rPh sb="6" eb="7">
      <t>ヒ</t>
    </rPh>
    <phoneticPr fontId="3"/>
  </si>
  <si>
    <t>（５）車両保有台数（送迎・訪問用）について</t>
    <rPh sb="3" eb="5">
      <t>シャリョウ</t>
    </rPh>
    <rPh sb="5" eb="7">
      <t>ホユウ</t>
    </rPh>
    <rPh sb="7" eb="9">
      <t>ダイスウ</t>
    </rPh>
    <rPh sb="10" eb="12">
      <t>ソウゲイ</t>
    </rPh>
    <rPh sb="13" eb="16">
      <t>ホウモンヨウ</t>
    </rPh>
    <phoneticPr fontId="3"/>
  </si>
  <si>
    <t>大型ワゴン車（2,401cc以上）</t>
    <rPh sb="0" eb="2">
      <t>オオガタ</t>
    </rPh>
    <rPh sb="5" eb="6">
      <t>シャ</t>
    </rPh>
    <rPh sb="14" eb="16">
      <t>イジョウ</t>
    </rPh>
    <phoneticPr fontId="3"/>
  </si>
  <si>
    <t>普通車（661cc～2,400cc）</t>
    <rPh sb="0" eb="3">
      <t>フツウシャ</t>
    </rPh>
    <phoneticPr fontId="3"/>
  </si>
  <si>
    <t xml:space="preserve">  注）申請時に各車両の車検証（写）を添付してください。</t>
    <rPh sb="2" eb="3">
      <t>チュウ</t>
    </rPh>
    <rPh sb="4" eb="7">
      <t>シンセイジ</t>
    </rPh>
    <rPh sb="8" eb="9">
      <t>カク</t>
    </rPh>
    <rPh sb="9" eb="11">
      <t>シャリョウ</t>
    </rPh>
    <rPh sb="12" eb="15">
      <t>シャケンショウ</t>
    </rPh>
    <rPh sb="16" eb="17">
      <t>シャ</t>
    </rPh>
    <rPh sb="19" eb="21">
      <t>テンプ</t>
    </rPh>
    <phoneticPr fontId="3"/>
  </si>
  <si>
    <t>令和　　　　年　　　　月　　　　日</t>
    <rPh sb="0" eb="2">
      <t>レイワ</t>
    </rPh>
    <rPh sb="6" eb="7">
      <t>ネン</t>
    </rPh>
    <rPh sb="11" eb="12">
      <t>ガツ</t>
    </rPh>
    <rPh sb="16" eb="17">
      <t>ヒ</t>
    </rPh>
    <phoneticPr fontId="18"/>
  </si>
  <si>
    <t>質　　　　問　　　　票</t>
    <rPh sb="0" eb="1">
      <t>シツ</t>
    </rPh>
    <rPh sb="5" eb="6">
      <t>トイ</t>
    </rPh>
    <rPh sb="10" eb="11">
      <t>ヒョウ</t>
    </rPh>
    <phoneticPr fontId="18"/>
  </si>
  <si>
    <t>質問は原則この「質問票」でお願いします。</t>
    <rPh sb="0" eb="2">
      <t>シツモン</t>
    </rPh>
    <rPh sb="3" eb="5">
      <t>ゲンソク</t>
    </rPh>
    <rPh sb="8" eb="11">
      <t>シツモンヒョウ</t>
    </rPh>
    <rPh sb="14" eb="15">
      <t>ネガ</t>
    </rPh>
    <phoneticPr fontId="18"/>
  </si>
  <si>
    <t>ＦＡＸ番号：0795-88-5283</t>
    <rPh sb="3" eb="5">
      <t>バンゴウ</t>
    </rPh>
    <phoneticPr fontId="18"/>
  </si>
  <si>
    <t>質問の種類</t>
    <rPh sb="0" eb="2">
      <t>シツモン</t>
    </rPh>
    <rPh sb="3" eb="5">
      <t>シュルイ</t>
    </rPh>
    <phoneticPr fontId="18"/>
  </si>
  <si>
    <t>質問されるサービスの種類</t>
    <rPh sb="0" eb="2">
      <t>シツモン</t>
    </rPh>
    <rPh sb="10" eb="12">
      <t>シュルイ</t>
    </rPh>
    <phoneticPr fontId="18"/>
  </si>
  <si>
    <t>事業所区分</t>
    <rPh sb="0" eb="2">
      <t>ジギョウ</t>
    </rPh>
    <rPh sb="2" eb="3">
      <t>ショ</t>
    </rPh>
    <rPh sb="3" eb="5">
      <t>クブン</t>
    </rPh>
    <phoneticPr fontId="18"/>
  </si>
  <si>
    <t>質問事項</t>
    <rPh sb="0" eb="2">
      <t>シツモン</t>
    </rPh>
    <rPh sb="2" eb="4">
      <t>ジコウ</t>
    </rPh>
    <phoneticPr fontId="18"/>
  </si>
  <si>
    <t>質問者</t>
    <rPh sb="0" eb="3">
      <t>シツモンシャ</t>
    </rPh>
    <phoneticPr fontId="18"/>
  </si>
  <si>
    <t>事業所・施設名</t>
    <rPh sb="0" eb="3">
      <t>ジギョウショ</t>
    </rPh>
    <rPh sb="4" eb="6">
      <t>シセツ</t>
    </rPh>
    <rPh sb="6" eb="7">
      <t>メイ</t>
    </rPh>
    <phoneticPr fontId="18"/>
  </si>
  <si>
    <t>事業所所在地</t>
    <rPh sb="0" eb="3">
      <t>ジギョウショ</t>
    </rPh>
    <rPh sb="3" eb="6">
      <t>ショザイチ</t>
    </rPh>
    <phoneticPr fontId="18"/>
  </si>
  <si>
    <t>事業・サービスの種類</t>
    <rPh sb="0" eb="2">
      <t>ジギョウ</t>
    </rPh>
    <rPh sb="8" eb="10">
      <t>シュルイ</t>
    </rPh>
    <phoneticPr fontId="18"/>
  </si>
  <si>
    <t>質問者（職・氏名）</t>
    <rPh sb="0" eb="3">
      <t>シツモンシャ</t>
    </rPh>
    <rPh sb="4" eb="5">
      <t>ショク</t>
    </rPh>
    <rPh sb="6" eb="8">
      <t>シメイ</t>
    </rPh>
    <phoneticPr fontId="18"/>
  </si>
  <si>
    <t>ＴＥＬ番号</t>
    <rPh sb="3" eb="5">
      <t>バンゴウ</t>
    </rPh>
    <phoneticPr fontId="18"/>
  </si>
  <si>
    <t>ＦＡＸ番号</t>
    <rPh sb="3" eb="5">
      <t>バンゴウ</t>
    </rPh>
    <phoneticPr fontId="18"/>
  </si>
  <si>
    <t>＊ＦＡＸ送付票は不要です。</t>
    <rPh sb="4" eb="6">
      <t>ソウフ</t>
    </rPh>
    <rPh sb="6" eb="7">
      <t>ヒョウ</t>
    </rPh>
    <rPh sb="8" eb="10">
      <t>フヨウ</t>
    </rPh>
    <phoneticPr fontId="18"/>
  </si>
  <si>
    <t>送付枚数本紙とも：　　　　　枚</t>
    <rPh sb="0" eb="2">
      <t>ソウフ</t>
    </rPh>
    <rPh sb="2" eb="4">
      <t>マイスウ</t>
    </rPh>
    <rPh sb="4" eb="6">
      <t>ホンシ</t>
    </rPh>
    <rPh sb="14" eb="15">
      <t>マイ</t>
    </rPh>
    <phoneticPr fontId="18"/>
  </si>
  <si>
    <t>基準日</t>
    <rPh sb="0" eb="2">
      <t>キジュン</t>
    </rPh>
    <rPh sb="2" eb="3">
      <t>ビ</t>
    </rPh>
    <phoneticPr fontId="3"/>
  </si>
  <si>
    <t>事業所区分</t>
    <rPh sb="0" eb="3">
      <t>ジギョウショ</t>
    </rPh>
    <rPh sb="3" eb="5">
      <t>クブン</t>
    </rPh>
    <phoneticPr fontId="4"/>
  </si>
  <si>
    <t>事業種別</t>
    <rPh sb="0" eb="2">
      <t>ジギョウ</t>
    </rPh>
    <rPh sb="2" eb="4">
      <t>シュベツ</t>
    </rPh>
    <phoneticPr fontId="4"/>
  </si>
  <si>
    <t>短期入所生活介護（介護予防サービスあり）</t>
    <rPh sb="0" eb="4">
      <t>タンキニュウショ</t>
    </rPh>
    <rPh sb="4" eb="6">
      <t>セイカツ</t>
    </rPh>
    <rPh sb="6" eb="8">
      <t>カイゴ</t>
    </rPh>
    <rPh sb="9" eb="11">
      <t>カイゴ</t>
    </rPh>
    <rPh sb="11" eb="13">
      <t>ヨボウ</t>
    </rPh>
    <phoneticPr fontId="3"/>
  </si>
  <si>
    <t>短期入所生活介護（介護予防サービスなし）</t>
    <rPh sb="0" eb="4">
      <t>タンキニュウショ</t>
    </rPh>
    <rPh sb="4" eb="6">
      <t>セイカツ</t>
    </rPh>
    <rPh sb="6" eb="8">
      <t>カイゴ</t>
    </rPh>
    <rPh sb="9" eb="11">
      <t>カイゴ</t>
    </rPh>
    <rPh sb="11" eb="13">
      <t>ヨボウ</t>
    </rPh>
    <phoneticPr fontId="3"/>
  </si>
  <si>
    <t>短期入所療養介護（介護予防サービスあり）</t>
    <rPh sb="0" eb="2">
      <t>タンキ</t>
    </rPh>
    <rPh sb="2" eb="4">
      <t>ニュウショ</t>
    </rPh>
    <rPh sb="4" eb="6">
      <t>リョウヨウ</t>
    </rPh>
    <rPh sb="6" eb="8">
      <t>カイゴ</t>
    </rPh>
    <rPh sb="9" eb="13">
      <t>カイゴヨボウ</t>
    </rPh>
    <phoneticPr fontId="3"/>
  </si>
  <si>
    <t>短期入所療養介護（介護予防サービスなし）</t>
    <rPh sb="0" eb="2">
      <t>タンキ</t>
    </rPh>
    <rPh sb="2" eb="4">
      <t>ニュウショ</t>
    </rPh>
    <rPh sb="4" eb="6">
      <t>リョウヨウ</t>
    </rPh>
    <rPh sb="6" eb="8">
      <t>カイゴ</t>
    </rPh>
    <rPh sb="9" eb="13">
      <t>カイゴヨボウ</t>
    </rPh>
    <phoneticPr fontId="3"/>
  </si>
  <si>
    <t>認知症対応型共同生活介護（介護予防サービスあり）</t>
    <rPh sb="0" eb="3">
      <t>ニンチショウ</t>
    </rPh>
    <rPh sb="3" eb="6">
      <t>タイオウガタ</t>
    </rPh>
    <rPh sb="6" eb="8">
      <t>キョウドウ</t>
    </rPh>
    <rPh sb="8" eb="10">
      <t>セイカツ</t>
    </rPh>
    <rPh sb="10" eb="12">
      <t>カイゴ</t>
    </rPh>
    <rPh sb="13" eb="17">
      <t>カイゴヨボウ</t>
    </rPh>
    <phoneticPr fontId="3"/>
  </si>
  <si>
    <t>認知症対応型共同生活介護（介護予防サービスなし）</t>
    <rPh sb="0" eb="3">
      <t>ニンチショウ</t>
    </rPh>
    <rPh sb="3" eb="6">
      <t>タイオウガタ</t>
    </rPh>
    <rPh sb="6" eb="8">
      <t>キョウドウ</t>
    </rPh>
    <rPh sb="8" eb="10">
      <t>セイカツ</t>
    </rPh>
    <rPh sb="10" eb="12">
      <t>カイゴ</t>
    </rPh>
    <rPh sb="13" eb="17">
      <t>カイゴヨボウ</t>
    </rPh>
    <phoneticPr fontId="3"/>
  </si>
  <si>
    <t>認知症対応型通所介護（介護予防サービスあり）</t>
    <rPh sb="0" eb="3">
      <t>ニンチショウ</t>
    </rPh>
    <rPh sb="3" eb="6">
      <t>タイオウガタ</t>
    </rPh>
    <rPh sb="6" eb="8">
      <t>ツウショ</t>
    </rPh>
    <rPh sb="8" eb="10">
      <t>カイゴ</t>
    </rPh>
    <rPh sb="11" eb="15">
      <t>カイゴヨボウ</t>
    </rPh>
    <phoneticPr fontId="3"/>
  </si>
  <si>
    <t>認知症対応型通所介護（介護予防サービスなし）</t>
    <rPh sb="0" eb="3">
      <t>ニンチショウ</t>
    </rPh>
    <rPh sb="3" eb="6">
      <t>タイオウガタ</t>
    </rPh>
    <rPh sb="6" eb="8">
      <t>ツウショ</t>
    </rPh>
    <rPh sb="8" eb="10">
      <t>カイゴ</t>
    </rPh>
    <rPh sb="11" eb="15">
      <t>カイゴヨボウ</t>
    </rPh>
    <phoneticPr fontId="3"/>
  </si>
  <si>
    <t>通所リハビリテーション（介護予防サービスあり）</t>
    <rPh sb="0" eb="2">
      <t>ツウショ</t>
    </rPh>
    <rPh sb="12" eb="16">
      <t>カイゴヨボウ</t>
    </rPh>
    <phoneticPr fontId="3"/>
  </si>
  <si>
    <t>通所リハビリテーション（介護予防サービスなし）</t>
    <rPh sb="0" eb="2">
      <t>ツウショ</t>
    </rPh>
    <rPh sb="12" eb="16">
      <t>カイゴヨボウ</t>
    </rPh>
    <phoneticPr fontId="3"/>
  </si>
  <si>
    <t>小規模多機能型居宅介護（介護予防サービスあり）</t>
    <rPh sb="0" eb="3">
      <t>ショウキボ</t>
    </rPh>
    <rPh sb="3" eb="7">
      <t>タキノウガタ</t>
    </rPh>
    <rPh sb="7" eb="9">
      <t>キョタク</t>
    </rPh>
    <rPh sb="9" eb="11">
      <t>カイゴ</t>
    </rPh>
    <rPh sb="12" eb="16">
      <t>カイゴヨボウ</t>
    </rPh>
    <phoneticPr fontId="3"/>
  </si>
  <si>
    <t>小規模多機能型居宅介護（介護予防サービスなし）</t>
    <rPh sb="0" eb="3">
      <t>ショウキボ</t>
    </rPh>
    <rPh sb="3" eb="7">
      <t>タキノウガタ</t>
    </rPh>
    <rPh sb="7" eb="9">
      <t>キョタク</t>
    </rPh>
    <rPh sb="9" eb="11">
      <t>カイゴ</t>
    </rPh>
    <rPh sb="12" eb="16">
      <t>カイゴヨボウ</t>
    </rPh>
    <phoneticPr fontId="3"/>
  </si>
  <si>
    <t>介護予防・日常生活支援総合事業第１号通所事業（国基準通所型サービス）</t>
    <rPh sb="0" eb="4">
      <t>カイゴヨボウ</t>
    </rPh>
    <rPh sb="5" eb="9">
      <t>ニチジョウセイカツ</t>
    </rPh>
    <rPh sb="9" eb="11">
      <t>シエン</t>
    </rPh>
    <rPh sb="11" eb="13">
      <t>ソウゴウ</t>
    </rPh>
    <rPh sb="13" eb="15">
      <t>ジギョウ</t>
    </rPh>
    <rPh sb="15" eb="16">
      <t>ダイ</t>
    </rPh>
    <rPh sb="17" eb="18">
      <t>ゴウ</t>
    </rPh>
    <rPh sb="18" eb="20">
      <t>ツウショ</t>
    </rPh>
    <rPh sb="20" eb="22">
      <t>ジギョウ</t>
    </rPh>
    <rPh sb="23" eb="26">
      <t>クニキジュン</t>
    </rPh>
    <rPh sb="26" eb="28">
      <t>ツウショ</t>
    </rPh>
    <rPh sb="28" eb="29">
      <t>ガタ</t>
    </rPh>
    <phoneticPr fontId="3"/>
  </si>
  <si>
    <t>地域密着型通所介護（現行相当あり）</t>
    <rPh sb="0" eb="5">
      <t>チイキミッチャクガタ</t>
    </rPh>
    <rPh sb="5" eb="7">
      <t>ツウショ</t>
    </rPh>
    <rPh sb="7" eb="9">
      <t>カイゴ</t>
    </rPh>
    <rPh sb="10" eb="12">
      <t>ゲンコウ</t>
    </rPh>
    <rPh sb="12" eb="14">
      <t>ソウトウ</t>
    </rPh>
    <phoneticPr fontId="3"/>
  </si>
  <si>
    <t>地域密着型通所介護（現行相当なし）</t>
    <rPh sb="0" eb="5">
      <t>チイキミッチャクガタ</t>
    </rPh>
    <rPh sb="5" eb="7">
      <t>ツウショ</t>
    </rPh>
    <rPh sb="7" eb="9">
      <t>カイゴ</t>
    </rPh>
    <rPh sb="10" eb="12">
      <t>ゲンコウ</t>
    </rPh>
    <rPh sb="12" eb="14">
      <t>ソウトウ</t>
    </rPh>
    <phoneticPr fontId="3"/>
  </si>
  <si>
    <t>訪問介護（介護予防サービスあり・現行相当あり）</t>
    <rPh sb="0" eb="2">
      <t>ホウモン</t>
    </rPh>
    <rPh sb="2" eb="4">
      <t>カイゴ</t>
    </rPh>
    <rPh sb="5" eb="9">
      <t>カイゴヨボウ</t>
    </rPh>
    <rPh sb="16" eb="18">
      <t>ゲンコウ</t>
    </rPh>
    <rPh sb="18" eb="20">
      <t>ソウトウ</t>
    </rPh>
    <phoneticPr fontId="3"/>
  </si>
  <si>
    <t>訪問介護（介護予防サービスあり・現行相当なし）</t>
    <phoneticPr fontId="3"/>
  </si>
  <si>
    <t>訪問介護（介護予防サービスなし・現行相当あり）</t>
    <rPh sb="16" eb="20">
      <t>ゲンコウソウトウ</t>
    </rPh>
    <phoneticPr fontId="3"/>
  </si>
  <si>
    <t>訪問介護（介護予防サービスなし・現行相当なし）</t>
    <rPh sb="16" eb="20">
      <t>ゲンコウソウトウ</t>
    </rPh>
    <phoneticPr fontId="3"/>
  </si>
  <si>
    <t>入所系事業所</t>
    <rPh sb="0" eb="6">
      <t>ニュウショケイジギョウショ</t>
    </rPh>
    <phoneticPr fontId="3"/>
  </si>
  <si>
    <t>通所系事業所</t>
    <rPh sb="0" eb="3">
      <t>ツウショケイ</t>
    </rPh>
    <rPh sb="3" eb="6">
      <t>ジギョウショ</t>
    </rPh>
    <phoneticPr fontId="3"/>
  </si>
  <si>
    <t>訪問系事業所</t>
    <rPh sb="0" eb="6">
      <t>ホウモンケイジギョウショ</t>
    </rPh>
    <phoneticPr fontId="3"/>
  </si>
  <si>
    <t>相談系事業所</t>
    <rPh sb="0" eb="6">
      <t>ソウダンケイジギョウショ</t>
    </rPh>
    <phoneticPr fontId="3"/>
  </si>
  <si>
    <t>通所介護（現行相当あり）</t>
    <rPh sb="0" eb="2">
      <t>ツウショ</t>
    </rPh>
    <rPh sb="2" eb="4">
      <t>カイゴ</t>
    </rPh>
    <rPh sb="5" eb="9">
      <t>ゲンコウソウトウ</t>
    </rPh>
    <phoneticPr fontId="3"/>
  </si>
  <si>
    <t>通所介護（現行相当なし）</t>
    <phoneticPr fontId="3"/>
  </si>
  <si>
    <t>訪問入浴介護（介護予防サービスあり）</t>
    <rPh sb="0" eb="2">
      <t>ホウモン</t>
    </rPh>
    <rPh sb="2" eb="4">
      <t>ニュウヨク</t>
    </rPh>
    <rPh sb="4" eb="6">
      <t>カイゴ</t>
    </rPh>
    <rPh sb="7" eb="11">
      <t>カイゴヨボウ</t>
    </rPh>
    <phoneticPr fontId="3"/>
  </si>
  <si>
    <t>訪問入浴介護（介護予防サービスなし）</t>
    <rPh sb="0" eb="2">
      <t>ホウモン</t>
    </rPh>
    <rPh sb="2" eb="4">
      <t>ニュウヨク</t>
    </rPh>
    <rPh sb="4" eb="6">
      <t>カイゴ</t>
    </rPh>
    <rPh sb="7" eb="11">
      <t>カイゴヨボウ</t>
    </rPh>
    <phoneticPr fontId="3"/>
  </si>
  <si>
    <t>訪問看護（介護予防サービスあり）</t>
    <rPh sb="0" eb="2">
      <t>ホウモン</t>
    </rPh>
    <rPh sb="2" eb="4">
      <t>カンゴ</t>
    </rPh>
    <rPh sb="5" eb="9">
      <t>カイゴヨボウ</t>
    </rPh>
    <phoneticPr fontId="3"/>
  </si>
  <si>
    <t>訪問看護（介護予防サービスなし）</t>
    <rPh sb="0" eb="2">
      <t>ホウモン</t>
    </rPh>
    <rPh sb="2" eb="4">
      <t>カンゴ</t>
    </rPh>
    <rPh sb="5" eb="9">
      <t>カイゴヨボウ</t>
    </rPh>
    <phoneticPr fontId="3"/>
  </si>
  <si>
    <t>訪問リハビリテーション（介護予防サービスあり）</t>
    <rPh sb="0" eb="2">
      <t>ホウモン</t>
    </rPh>
    <rPh sb="12" eb="16">
      <t>カイゴヨボウ</t>
    </rPh>
    <phoneticPr fontId="3"/>
  </si>
  <si>
    <t>訪問リハビリテーション（介護予防サービスなし）</t>
    <rPh sb="0" eb="2">
      <t>ホウモン</t>
    </rPh>
    <rPh sb="12" eb="16">
      <t>カイゴヨボウ</t>
    </rPh>
    <phoneticPr fontId="3"/>
  </si>
  <si>
    <t>入所系事業所</t>
    <rPh sb="0" eb="2">
      <t>ニュウショ</t>
    </rPh>
    <rPh sb="2" eb="3">
      <t>ケイ</t>
    </rPh>
    <rPh sb="3" eb="6">
      <t>ジギョウショ</t>
    </rPh>
    <phoneticPr fontId="3"/>
  </si>
  <si>
    <t>通所系事業所（入浴介助あり）</t>
    <rPh sb="0" eb="2">
      <t>ツウショ</t>
    </rPh>
    <rPh sb="2" eb="3">
      <t>ケイ</t>
    </rPh>
    <rPh sb="3" eb="6">
      <t>ジギョウショ</t>
    </rPh>
    <rPh sb="7" eb="9">
      <t>ニュウヨク</t>
    </rPh>
    <rPh sb="9" eb="11">
      <t>カイジョ</t>
    </rPh>
    <phoneticPr fontId="3"/>
  </si>
  <si>
    <t>通所系事業所（入浴介助なし）</t>
    <rPh sb="0" eb="2">
      <t>ツウショ</t>
    </rPh>
    <rPh sb="2" eb="3">
      <t>ケイ</t>
    </rPh>
    <rPh sb="3" eb="6">
      <t>ジギョウショ</t>
    </rPh>
    <rPh sb="7" eb="9">
      <t>ニュウヨク</t>
    </rPh>
    <rPh sb="9" eb="11">
      <t>カイジョ</t>
    </rPh>
    <phoneticPr fontId="3"/>
  </si>
  <si>
    <t>訪問系事業所</t>
    <rPh sb="0" eb="2">
      <t>ホウモン</t>
    </rPh>
    <rPh sb="2" eb="3">
      <t>ケイ</t>
    </rPh>
    <rPh sb="3" eb="6">
      <t>ジギョウショ</t>
    </rPh>
    <phoneticPr fontId="3"/>
  </si>
  <si>
    <t>相談系事業所</t>
    <rPh sb="0" eb="2">
      <t>ソウダン</t>
    </rPh>
    <rPh sb="2" eb="3">
      <t>ケイ</t>
    </rPh>
    <rPh sb="3" eb="6">
      <t>ジギョウショ</t>
    </rPh>
    <phoneticPr fontId="3"/>
  </si>
  <si>
    <t>介護予防・日常生活支援総合事業第１号訪問事業（国基準訪問型サービス）</t>
    <rPh sb="0" eb="4">
      <t>カイゴヨボウ</t>
    </rPh>
    <rPh sb="5" eb="15">
      <t>ニチジョウセイカツシエンソウゴウジギョウ</t>
    </rPh>
    <rPh sb="15" eb="16">
      <t>ダイ</t>
    </rPh>
    <rPh sb="17" eb="18">
      <t>ゴウ</t>
    </rPh>
    <rPh sb="18" eb="20">
      <t>ホウモン</t>
    </rPh>
    <rPh sb="20" eb="22">
      <t>ジギョウ</t>
    </rPh>
    <rPh sb="23" eb="26">
      <t>クニキジュン</t>
    </rPh>
    <rPh sb="26" eb="28">
      <t>ホウモン</t>
    </rPh>
    <rPh sb="28" eb="29">
      <t>ガタ</t>
    </rPh>
    <phoneticPr fontId="3"/>
  </si>
  <si>
    <t>※通所系事業所（入浴介助あり）と通所系事業所（入浴介助なし）に分かれます。</t>
    <rPh sb="1" eb="4">
      <t>ツウショケイ</t>
    </rPh>
    <rPh sb="4" eb="7">
      <t>ジギョウショ</t>
    </rPh>
    <rPh sb="16" eb="22">
      <t>ツウショケイジギョウショ</t>
    </rPh>
    <phoneticPr fontId="3"/>
  </si>
  <si>
    <t>事業所住所</t>
    <rPh sb="0" eb="3">
      <t>ジギョウショ</t>
    </rPh>
    <rPh sb="3" eb="5">
      <t>ジュウショ</t>
    </rPh>
    <phoneticPr fontId="4"/>
  </si>
  <si>
    <t>配食サービス事業</t>
    <rPh sb="0" eb="2">
      <t>ハイショク</t>
    </rPh>
    <rPh sb="6" eb="8">
      <t>ジギョウ</t>
    </rPh>
    <phoneticPr fontId="3"/>
  </si>
  <si>
    <t>配食サービス事業</t>
    <rPh sb="0" eb="1">
      <t>クバ</t>
    </rPh>
    <rPh sb="1" eb="2">
      <t>ショク</t>
    </rPh>
    <rPh sb="6" eb="8">
      <t>ジギョウ</t>
    </rPh>
    <phoneticPr fontId="3"/>
  </si>
  <si>
    <t>注）同一の居室において、1日の内に時間を変えて複数回の事業の実施、又は異なる事業を実施する場合は、いずれかの事業についてのみ実績人数とする。</t>
    <rPh sb="0" eb="1">
      <t>チュウ</t>
    </rPh>
    <rPh sb="2" eb="4">
      <t>ドウイツ</t>
    </rPh>
    <rPh sb="5" eb="7">
      <t>キョシツ</t>
    </rPh>
    <rPh sb="13" eb="14">
      <t>ニチ</t>
    </rPh>
    <rPh sb="15" eb="16">
      <t>ウチ</t>
    </rPh>
    <rPh sb="17" eb="19">
      <t>ジカン</t>
    </rPh>
    <rPh sb="20" eb="21">
      <t>カ</t>
    </rPh>
    <rPh sb="23" eb="26">
      <t>フクスウカイ</t>
    </rPh>
    <rPh sb="27" eb="29">
      <t>ジギョウ</t>
    </rPh>
    <rPh sb="30" eb="32">
      <t>ジッシ</t>
    </rPh>
    <rPh sb="33" eb="34">
      <t>マタ</t>
    </rPh>
    <rPh sb="35" eb="36">
      <t>コト</t>
    </rPh>
    <rPh sb="38" eb="40">
      <t>ジギョウ</t>
    </rPh>
    <rPh sb="41" eb="43">
      <t>ジッシ</t>
    </rPh>
    <rPh sb="45" eb="47">
      <t>バアイ</t>
    </rPh>
    <rPh sb="54" eb="56">
      <t>ジギョウ</t>
    </rPh>
    <rPh sb="62" eb="64">
      <t>ジッセキ</t>
    </rPh>
    <rPh sb="64" eb="66">
      <t>ニンズウ</t>
    </rPh>
    <phoneticPr fontId="3"/>
  </si>
  <si>
    <t>注）光熱費：ガソリン、軽油、灯油、重油、液化石油ガス及び電気の購入又は利用代金をいう。</t>
    <rPh sb="0" eb="1">
      <t>チュウ</t>
    </rPh>
    <rPh sb="2" eb="5">
      <t>コウネツヒ</t>
    </rPh>
    <rPh sb="11" eb="13">
      <t>ケイユ</t>
    </rPh>
    <rPh sb="14" eb="16">
      <t>トウユ</t>
    </rPh>
    <rPh sb="17" eb="19">
      <t>ジュウユ</t>
    </rPh>
    <rPh sb="20" eb="22">
      <t>エキカ</t>
    </rPh>
    <rPh sb="22" eb="24">
      <t>セキユ</t>
    </rPh>
    <rPh sb="26" eb="27">
      <t>オヨ</t>
    </rPh>
    <rPh sb="28" eb="30">
      <t>デンキ</t>
    </rPh>
    <rPh sb="31" eb="33">
      <t>コウニュウ</t>
    </rPh>
    <rPh sb="33" eb="34">
      <t>マタ</t>
    </rPh>
    <rPh sb="35" eb="37">
      <t>リヨウ</t>
    </rPh>
    <rPh sb="37" eb="39">
      <t>ダイキン</t>
    </rPh>
    <phoneticPr fontId="3"/>
  </si>
  <si>
    <t>介護　花子</t>
    <rPh sb="0" eb="2">
      <t>カイゴ</t>
    </rPh>
    <rPh sb="3" eb="5">
      <t>ハナコ</t>
    </rPh>
    <phoneticPr fontId="3"/>
  </si>
  <si>
    <t>kaigohoken_day@tamba.co.jp</t>
    <phoneticPr fontId="3"/>
  </si>
  <si>
    <t>平素は丹波市福祉行政にご支援とご協力いただきありがとうございます。
今後の丹波市福祉行政に活用するため、お手数ですが以下のアンケートについてご回答をお願いします。</t>
    <rPh sb="12" eb="14">
      <t>シエン</t>
    </rPh>
    <rPh sb="16" eb="18">
      <t>キョウリョク</t>
    </rPh>
    <rPh sb="34" eb="36">
      <t>コンゴ</t>
    </rPh>
    <rPh sb="37" eb="39">
      <t>タンバ</t>
    </rPh>
    <rPh sb="39" eb="40">
      <t>シ</t>
    </rPh>
    <rPh sb="40" eb="42">
      <t>フクシ</t>
    </rPh>
    <rPh sb="42" eb="44">
      <t>ギョウセイ</t>
    </rPh>
    <rPh sb="45" eb="47">
      <t>カツヨウ</t>
    </rPh>
    <rPh sb="53" eb="55">
      <t>テスウ</t>
    </rPh>
    <rPh sb="58" eb="60">
      <t>イカ</t>
    </rPh>
    <rPh sb="71" eb="73">
      <t>カイトウ</t>
    </rPh>
    <rPh sb="75" eb="76">
      <t>ネガ</t>
    </rPh>
    <phoneticPr fontId="3"/>
  </si>
  <si>
    <t>事業種別</t>
    <rPh sb="0" eb="4">
      <t>ジギョウシュベツ</t>
    </rPh>
    <phoneticPr fontId="3"/>
  </si>
  <si>
    <t>①</t>
    <phoneticPr fontId="3"/>
  </si>
  <si>
    <t>②</t>
    <phoneticPr fontId="3"/>
  </si>
  <si>
    <t>③</t>
    <phoneticPr fontId="3"/>
  </si>
  <si>
    <t>④</t>
    <phoneticPr fontId="3"/>
  </si>
  <si>
    <t>⑤</t>
    <phoneticPr fontId="3"/>
  </si>
  <si>
    <t>入所系事業所</t>
    <rPh sb="0" eb="3">
      <t>ニュウショケイ</t>
    </rPh>
    <rPh sb="3" eb="6">
      <t>ジギョウショ</t>
    </rPh>
    <phoneticPr fontId="3"/>
  </si>
  <si>
    <t>その他、ご要望、ご意見等ございましたらご自由にご記入ください。</t>
    <rPh sb="2" eb="3">
      <t>タ</t>
    </rPh>
    <rPh sb="5" eb="7">
      <t>ヨウボウ</t>
    </rPh>
    <rPh sb="9" eb="11">
      <t>イケン</t>
    </rPh>
    <rPh sb="11" eb="12">
      <t>トウ</t>
    </rPh>
    <rPh sb="20" eb="22">
      <t>ジユウ</t>
    </rPh>
    <rPh sb="24" eb="26">
      <t>キニュウ</t>
    </rPh>
    <phoneticPr fontId="3"/>
  </si>
  <si>
    <t>お忙しいところアンケートにご協力いただき、ありがとうございました。</t>
  </si>
  <si>
    <t>集計</t>
    <rPh sb="0" eb="2">
      <t>シュウケイ</t>
    </rPh>
    <phoneticPr fontId="3"/>
  </si>
  <si>
    <t>項目名</t>
    <rPh sb="0" eb="2">
      <t>コウモク</t>
    </rPh>
    <rPh sb="2" eb="3">
      <t>メイ</t>
    </rPh>
    <phoneticPr fontId="3"/>
  </si>
  <si>
    <t>役立度</t>
    <rPh sb="0" eb="1">
      <t>ヤク</t>
    </rPh>
    <rPh sb="1" eb="2">
      <t>タ</t>
    </rPh>
    <rPh sb="2" eb="3">
      <t>ド</t>
    </rPh>
    <phoneticPr fontId="3"/>
  </si>
  <si>
    <t>その他（ご要望・ご意見）</t>
    <rPh sb="2" eb="3">
      <t>タ</t>
    </rPh>
    <rPh sb="5" eb="7">
      <t>ヨウボウ</t>
    </rPh>
    <rPh sb="9" eb="11">
      <t>イケン</t>
    </rPh>
    <phoneticPr fontId="3"/>
  </si>
  <si>
    <t>提出日</t>
    <rPh sb="0" eb="3">
      <t>テイシュツビ</t>
    </rPh>
    <phoneticPr fontId="3"/>
  </si>
  <si>
    <t>他に、どのようなことに支援が必要ですか。</t>
    <rPh sb="0" eb="1">
      <t>ホカ</t>
    </rPh>
    <rPh sb="11" eb="13">
      <t>シエン</t>
    </rPh>
    <rPh sb="14" eb="16">
      <t>ヒツヨウ</t>
    </rPh>
    <phoneticPr fontId="3"/>
  </si>
  <si>
    <t>事業所名</t>
    <rPh sb="0" eb="4">
      <t>ジギョウショメイ</t>
    </rPh>
    <phoneticPr fontId="3"/>
  </si>
  <si>
    <t>その他必要な支援</t>
    <rPh sb="2" eb="3">
      <t>タ</t>
    </rPh>
    <rPh sb="3" eb="5">
      <t>ヒツヨウ</t>
    </rPh>
    <rPh sb="6" eb="8">
      <t>シエン</t>
    </rPh>
    <phoneticPr fontId="3"/>
  </si>
  <si>
    <t>回答はQ&amp;Aを更新し、ホームページにて公表しますのでご確認ください。</t>
    <rPh sb="0" eb="2">
      <t>カイトウ</t>
    </rPh>
    <rPh sb="7" eb="9">
      <t>コウシン</t>
    </rPh>
    <rPh sb="19" eb="21">
      <t>コウヒョウ</t>
    </rPh>
    <rPh sb="27" eb="29">
      <t>カクニン</t>
    </rPh>
    <phoneticPr fontId="18"/>
  </si>
  <si>
    <t>申請手続き</t>
    <rPh sb="0" eb="2">
      <t>シンセイ</t>
    </rPh>
    <rPh sb="2" eb="4">
      <t>テツヅ</t>
    </rPh>
    <phoneticPr fontId="3"/>
  </si>
  <si>
    <t>【確認事項及び同意事項】（いずれもチェックすることにより、交付申請額が正しく表示されます。）</t>
    <rPh sb="1" eb="3">
      <t>カクニン</t>
    </rPh>
    <rPh sb="3" eb="5">
      <t>ジコウ</t>
    </rPh>
    <rPh sb="5" eb="6">
      <t>オヨ</t>
    </rPh>
    <rPh sb="7" eb="9">
      <t>ドウイ</t>
    </rPh>
    <rPh sb="9" eb="11">
      <t>ジコウ</t>
    </rPh>
    <rPh sb="29" eb="34">
      <t>コウフシンセイガク</t>
    </rPh>
    <rPh sb="35" eb="36">
      <t>タダ</t>
    </rPh>
    <rPh sb="38" eb="40">
      <t>ヒョウジ</t>
    </rPh>
    <phoneticPr fontId="4"/>
  </si>
  <si>
    <t>【確認事項及び同意事項】（いずれにもチェックがあることにより、交付申請額が正しく表示されます。）</t>
    <rPh sb="1" eb="3">
      <t>カクニン</t>
    </rPh>
    <rPh sb="3" eb="5">
      <t>ジコウ</t>
    </rPh>
    <rPh sb="5" eb="6">
      <t>オヨ</t>
    </rPh>
    <rPh sb="7" eb="9">
      <t>ドウイ</t>
    </rPh>
    <rPh sb="9" eb="11">
      <t>ジコウ</t>
    </rPh>
    <phoneticPr fontId="4"/>
  </si>
  <si>
    <t>5 大変役に立った、4 役に立った、3 どちらでもない、2 あまり役に立たなかった、1 まったく役に立たなかった</t>
    <rPh sb="2" eb="4">
      <t>タイヘン</t>
    </rPh>
    <rPh sb="4" eb="5">
      <t>ヤク</t>
    </rPh>
    <rPh sb="6" eb="7">
      <t>タ</t>
    </rPh>
    <rPh sb="12" eb="13">
      <t>ヤク</t>
    </rPh>
    <rPh sb="14" eb="15">
      <t>タ</t>
    </rPh>
    <rPh sb="33" eb="34">
      <t>ヤク</t>
    </rPh>
    <rPh sb="35" eb="36">
      <t>タ</t>
    </rPh>
    <rPh sb="48" eb="49">
      <t>ヤク</t>
    </rPh>
    <rPh sb="50" eb="51">
      <t>タ</t>
    </rPh>
    <phoneticPr fontId="3"/>
  </si>
  <si>
    <t>5 大変申請しやすかった、4 申請しやすかった、3 どちらでもない、2 申請しにくかった、1 大変申請しにくかった</t>
    <rPh sb="2" eb="4">
      <t>タイヘン</t>
    </rPh>
    <rPh sb="4" eb="6">
      <t>シンセイ</t>
    </rPh>
    <rPh sb="15" eb="17">
      <t>シンセイ</t>
    </rPh>
    <rPh sb="36" eb="38">
      <t>シンセイ</t>
    </rPh>
    <rPh sb="47" eb="49">
      <t>タイヘン</t>
    </rPh>
    <rPh sb="49" eb="51">
      <t>シンセイ</t>
    </rPh>
    <phoneticPr fontId="3"/>
  </si>
  <si>
    <t>5 非常に適当であった、4 適当であった、3 どちらでもない、2 あまり適当でなかった、1 まったく適当でなかった</t>
    <rPh sb="2" eb="4">
      <t>ヒジョウ</t>
    </rPh>
    <rPh sb="5" eb="7">
      <t>テキトウ</t>
    </rPh>
    <rPh sb="14" eb="16">
      <t>テキトウ</t>
    </rPh>
    <rPh sb="36" eb="38">
      <t>テキトウ</t>
    </rPh>
    <rPh sb="50" eb="52">
      <t>テキトウ</t>
    </rPh>
    <phoneticPr fontId="3"/>
  </si>
  <si>
    <t>計</t>
    <rPh sb="0" eb="1">
      <t>ケイ</t>
    </rPh>
    <phoneticPr fontId="3"/>
  </si>
  <si>
    <t xml:space="preserve">  注）車両を1台も所有しない法人は、車両燃料費を負担する事業の用に専ら使用する法人名義以外の車両がある場合には、1台に限り申請することができます。</t>
    <rPh sb="2" eb="3">
      <t>チュウ</t>
    </rPh>
    <rPh sb="4" eb="6">
      <t>シャリョウ</t>
    </rPh>
    <rPh sb="8" eb="9">
      <t>ダイ</t>
    </rPh>
    <rPh sb="10" eb="12">
      <t>ショユウ</t>
    </rPh>
    <rPh sb="15" eb="17">
      <t>ホウジン</t>
    </rPh>
    <rPh sb="19" eb="21">
      <t>シャリョウ</t>
    </rPh>
    <rPh sb="21" eb="24">
      <t>ネンリョウヒ</t>
    </rPh>
    <rPh sb="25" eb="27">
      <t>フタン</t>
    </rPh>
    <rPh sb="29" eb="31">
      <t>ジギョウ</t>
    </rPh>
    <rPh sb="32" eb="33">
      <t>ヨウ</t>
    </rPh>
    <rPh sb="34" eb="35">
      <t>モッパ</t>
    </rPh>
    <rPh sb="36" eb="38">
      <t>シヨウ</t>
    </rPh>
    <rPh sb="40" eb="42">
      <t>ホウジン</t>
    </rPh>
    <rPh sb="42" eb="44">
      <t>メイギ</t>
    </rPh>
    <rPh sb="44" eb="46">
      <t>イガイ</t>
    </rPh>
    <rPh sb="47" eb="49">
      <t>シャリョウ</t>
    </rPh>
    <rPh sb="52" eb="54">
      <t>バアイ</t>
    </rPh>
    <rPh sb="58" eb="59">
      <t>ダイ</t>
    </rPh>
    <rPh sb="60" eb="61">
      <t>カギ</t>
    </rPh>
    <rPh sb="62" eb="64">
      <t>シンセイ</t>
    </rPh>
    <phoneticPr fontId="3"/>
  </si>
  <si>
    <t>保育所等訪問支援</t>
    <rPh sb="0" eb="2">
      <t>ホイク</t>
    </rPh>
    <rPh sb="2" eb="3">
      <t>ショ</t>
    </rPh>
    <rPh sb="3" eb="4">
      <t>トウ</t>
    </rPh>
    <rPh sb="4" eb="6">
      <t>ホウモン</t>
    </rPh>
    <rPh sb="6" eb="8">
      <t>シエン</t>
    </rPh>
    <phoneticPr fontId="3"/>
  </si>
  <si>
    <t>セ</t>
    <phoneticPr fontId="3"/>
  </si>
  <si>
    <t>居宅訪問型児童発達支援</t>
    <rPh sb="0" eb="2">
      <t>キョタク</t>
    </rPh>
    <rPh sb="2" eb="4">
      <t>ホウモン</t>
    </rPh>
    <rPh sb="4" eb="5">
      <t>ガタ</t>
    </rPh>
    <rPh sb="5" eb="7">
      <t>ジドウ</t>
    </rPh>
    <rPh sb="7" eb="9">
      <t>ハッタツ</t>
    </rPh>
    <rPh sb="9" eb="11">
      <t>シエン</t>
    </rPh>
    <phoneticPr fontId="3"/>
  </si>
  <si>
    <t>訪問・相談系事業所</t>
    <rPh sb="0" eb="2">
      <t>ホウモン</t>
    </rPh>
    <rPh sb="3" eb="5">
      <t>ソウダン</t>
    </rPh>
    <rPh sb="5" eb="6">
      <t>ケイ</t>
    </rPh>
    <rPh sb="6" eb="9">
      <t>ジギョウショ</t>
    </rPh>
    <phoneticPr fontId="3"/>
  </si>
  <si>
    <t>（３）実績訪問件数について</t>
    <rPh sb="3" eb="5">
      <t>ジッセキ</t>
    </rPh>
    <rPh sb="5" eb="9">
      <t>ホウモンケンスウ</t>
    </rPh>
    <phoneticPr fontId="3"/>
  </si>
  <si>
    <t>職員名</t>
    <rPh sb="0" eb="3">
      <t>ショクインメイ</t>
    </rPh>
    <phoneticPr fontId="3"/>
  </si>
  <si>
    <t>車両名義人</t>
    <rPh sb="0" eb="4">
      <t>シャリョウメイギ</t>
    </rPh>
    <rPh sb="4" eb="5">
      <t>ニン</t>
    </rPh>
    <phoneticPr fontId="3"/>
  </si>
  <si>
    <t>車両区分</t>
    <rPh sb="0" eb="4">
      <t>シャリョウクブン</t>
    </rPh>
    <phoneticPr fontId="3"/>
  </si>
  <si>
    <t>職員との関係</t>
    <rPh sb="0" eb="2">
      <t>ショクイン</t>
    </rPh>
    <rPh sb="4" eb="6">
      <t>カンケイ</t>
    </rPh>
    <phoneticPr fontId="3"/>
  </si>
  <si>
    <t>訪問件数合計</t>
    <rPh sb="0" eb="4">
      <t>ホウモンケンスウ</t>
    </rPh>
    <rPh sb="4" eb="6">
      <t>ゴウケイ</t>
    </rPh>
    <phoneticPr fontId="3"/>
  </si>
  <si>
    <t>普通車</t>
  </si>
  <si>
    <t>No</t>
    <phoneticPr fontId="3"/>
  </si>
  <si>
    <t>注）申請時に各職員の雇用契約書（写）、各車両の車検証（写）を添付してください。</t>
    <rPh sb="0" eb="1">
      <t>チュウ</t>
    </rPh>
    <rPh sb="2" eb="5">
      <t>シンセイジ</t>
    </rPh>
    <rPh sb="6" eb="9">
      <t>カクショクイン</t>
    </rPh>
    <rPh sb="10" eb="15">
      <t>コヨウケイヤクショ</t>
    </rPh>
    <rPh sb="19" eb="20">
      <t>カク</t>
    </rPh>
    <rPh sb="20" eb="22">
      <t>シャリョウ</t>
    </rPh>
    <rPh sb="23" eb="26">
      <t>シャケンショウ</t>
    </rPh>
    <rPh sb="27" eb="28">
      <t>シャ</t>
    </rPh>
    <rPh sb="30" eb="32">
      <t>テンプ</t>
    </rPh>
    <phoneticPr fontId="3"/>
  </si>
  <si>
    <t>（４）</t>
    <phoneticPr fontId="3"/>
  </si>
  <si>
    <t>例</t>
    <rPh sb="0" eb="1">
      <t>レイ</t>
    </rPh>
    <phoneticPr fontId="3"/>
  </si>
  <si>
    <t>丹波　太郎</t>
    <rPh sb="0" eb="2">
      <t>タンバ</t>
    </rPh>
    <rPh sb="3" eb="5">
      <t>タロウ</t>
    </rPh>
    <phoneticPr fontId="3"/>
  </si>
  <si>
    <t>丹波　花子</t>
    <rPh sb="0" eb="2">
      <t>タンバ</t>
    </rPh>
    <rPh sb="3" eb="5">
      <t>ハナコ</t>
    </rPh>
    <phoneticPr fontId="3"/>
  </si>
  <si>
    <t>神戸000あ0000</t>
    <rPh sb="0" eb="2">
      <t>コウベ</t>
    </rPh>
    <phoneticPr fontId="3"/>
  </si>
  <si>
    <t>配偶者</t>
    <rPh sb="0" eb="3">
      <t>ハイグウシャ</t>
    </rPh>
    <phoneticPr fontId="3"/>
  </si>
  <si>
    <t>車両、実積の有無</t>
    <rPh sb="0" eb="2">
      <t>シャリョウ</t>
    </rPh>
    <rPh sb="3" eb="5">
      <t>ジッセキ</t>
    </rPh>
    <rPh sb="6" eb="7">
      <t>ア</t>
    </rPh>
    <rPh sb="7" eb="8">
      <t>ナ</t>
    </rPh>
    <phoneticPr fontId="3"/>
  </si>
  <si>
    <t>【確認事項及び同意事項】（チェックがあることにより、下記入力欄が表示されます。）</t>
    <rPh sb="1" eb="3">
      <t>カクニン</t>
    </rPh>
    <rPh sb="3" eb="5">
      <t>ジコウ</t>
    </rPh>
    <rPh sb="5" eb="6">
      <t>オヨ</t>
    </rPh>
    <rPh sb="7" eb="9">
      <t>ドウイ</t>
    </rPh>
    <rPh sb="9" eb="11">
      <t>ジコウ</t>
    </rPh>
    <rPh sb="26" eb="31">
      <t>カキニュウリョクラン</t>
    </rPh>
    <rPh sb="32" eb="34">
      <t>ヒョウジ</t>
    </rPh>
    <phoneticPr fontId="4"/>
  </si>
  <si>
    <t xml:space="preserve">  注）電子車検証の場合は、一緒に発行されている「自動車検査証記録事項」や「自動車損害賠償責任保険証明書」の添付をお願いします。</t>
    <rPh sb="2" eb="3">
      <t>チュウ</t>
    </rPh>
    <rPh sb="4" eb="6">
      <t>デンシ</t>
    </rPh>
    <rPh sb="6" eb="9">
      <t>シャケンショウ</t>
    </rPh>
    <rPh sb="10" eb="12">
      <t>バアイ</t>
    </rPh>
    <phoneticPr fontId="3"/>
  </si>
  <si>
    <t>注）電子車検証の場合は、一緒に発行されている「自動車検査証記録事項」や「自動車損害賠償責任保険証明書」の添付をお願いします。</t>
    <phoneticPr fontId="3"/>
  </si>
  <si>
    <t xml:space="preserve">  注）電子車検証の場合は、一緒に発行されている「自動車検査証記録事項」や「自動車損害賠償責任保険証明書」の添付をお願いします。</t>
    <phoneticPr fontId="3"/>
  </si>
  <si>
    <t xml:space="preserve">  注）車両を1台も所有しない法人は、車両燃料費を負担する事業の用に専ら使用する法人名義以外の車両がある場合には、1台に限り申請することができます。</t>
    <phoneticPr fontId="3"/>
  </si>
  <si>
    <t>車両番号</t>
    <rPh sb="0" eb="2">
      <t>シャリョウ</t>
    </rPh>
    <rPh sb="2" eb="4">
      <t>バンゴウ</t>
    </rPh>
    <phoneticPr fontId="3"/>
  </si>
  <si>
    <t>車両番号</t>
    <rPh sb="0" eb="4">
      <t>シャリョウバンゴウ</t>
    </rPh>
    <phoneticPr fontId="3"/>
  </si>
  <si>
    <t>注）（２）実績報告書のシートで入力した車両について、重複申請は不可のであるためこのシートには入力しないでください。</t>
    <rPh sb="5" eb="7">
      <t>ジッセキ</t>
    </rPh>
    <rPh sb="7" eb="10">
      <t>ホウコクショ</t>
    </rPh>
    <rPh sb="15" eb="17">
      <t>ニュウリョク</t>
    </rPh>
    <rPh sb="19" eb="21">
      <t>シャリョウ</t>
    </rPh>
    <rPh sb="26" eb="28">
      <t>ジュウフク</t>
    </rPh>
    <rPh sb="28" eb="30">
      <t>シンセイ</t>
    </rPh>
    <rPh sb="31" eb="33">
      <t>フカ</t>
    </rPh>
    <rPh sb="46" eb="48">
      <t>ニュウリョク</t>
    </rPh>
    <phoneticPr fontId="3"/>
  </si>
  <si>
    <t>虐待による定員超過</t>
    <phoneticPr fontId="3"/>
  </si>
  <si>
    <t>介護予防支援</t>
    <rPh sb="0" eb="2">
      <t>カイゴ</t>
    </rPh>
    <rPh sb="2" eb="4">
      <t>ヨボウ</t>
    </rPh>
    <rPh sb="4" eb="6">
      <t>シエン</t>
    </rPh>
    <phoneticPr fontId="3"/>
  </si>
  <si>
    <t>介護予防支援</t>
    <rPh sb="0" eb="2">
      <t>カイゴ</t>
    </rPh>
    <rPh sb="2" eb="4">
      <t>ヨボウ</t>
    </rPh>
    <rPh sb="4" eb="6">
      <t>シエン</t>
    </rPh>
    <phoneticPr fontId="3"/>
  </si>
  <si>
    <t>基準日</t>
    <rPh sb="0" eb="3">
      <t>キジュンビ</t>
    </rPh>
    <phoneticPr fontId="3"/>
  </si>
  <si>
    <t>注）（２）実績報告書のシートで入力した車両について、重複申請は不可であるためこのシートには入力しないでください。</t>
    <rPh sb="5" eb="7">
      <t>ジッセキ</t>
    </rPh>
    <rPh sb="7" eb="10">
      <t>ホウコクショ</t>
    </rPh>
    <rPh sb="15" eb="17">
      <t>ニュウリョク</t>
    </rPh>
    <rPh sb="19" eb="21">
      <t>シャリョウ</t>
    </rPh>
    <rPh sb="26" eb="28">
      <t>ジュウフク</t>
    </rPh>
    <rPh sb="28" eb="30">
      <t>シンセイ</t>
    </rPh>
    <rPh sb="31" eb="33">
      <t>フカ</t>
    </rPh>
    <rPh sb="45" eb="47">
      <t>ニュウリョク</t>
    </rPh>
    <phoneticPr fontId="3"/>
  </si>
  <si>
    <t>R8.4</t>
    <phoneticPr fontId="3"/>
  </si>
  <si>
    <t>R8.5</t>
  </si>
  <si>
    <t>R8.6</t>
  </si>
  <si>
    <t>R8.7</t>
  </si>
  <si>
    <t>R8.8</t>
  </si>
  <si>
    <t>R8.9</t>
  </si>
  <si>
    <t>R8.5</t>
    <phoneticPr fontId="3"/>
  </si>
  <si>
    <t>R8.6</t>
    <phoneticPr fontId="3"/>
  </si>
  <si>
    <t>R8.7</t>
    <phoneticPr fontId="3"/>
  </si>
  <si>
    <t>R8.8</t>
    <phoneticPr fontId="3"/>
  </si>
  <si>
    <t>R8.9</t>
    <phoneticPr fontId="3"/>
  </si>
  <si>
    <r>
      <t>注）電子車検証の場合は、一緒に発行されている</t>
    </r>
    <r>
      <rPr>
        <b/>
        <u/>
        <sz val="11"/>
        <color rgb="FFFF0000"/>
        <rFont val="游ゴシック"/>
        <family val="3"/>
        <charset val="128"/>
        <scheme val="minor"/>
      </rPr>
      <t>「自動車検査証記録事項」</t>
    </r>
    <r>
      <rPr>
        <u/>
        <sz val="11"/>
        <color rgb="FFFF0000"/>
        <rFont val="游ゴシック"/>
        <family val="3"/>
        <charset val="128"/>
        <scheme val="minor"/>
      </rPr>
      <t>や「自動車損害賠償責任保険証明書」の添付をお願いします。</t>
    </r>
    <phoneticPr fontId="3"/>
  </si>
  <si>
    <t>令和８年４月定員超過理由</t>
    <rPh sb="3" eb="4">
      <t>ネン</t>
    </rPh>
    <rPh sb="5" eb="6">
      <t>ガツ</t>
    </rPh>
    <phoneticPr fontId="3"/>
  </si>
  <si>
    <t>令和８年５月定員超過理由</t>
    <rPh sb="0" eb="2">
      <t>レイワ</t>
    </rPh>
    <rPh sb="3" eb="4">
      <t>ネン</t>
    </rPh>
    <rPh sb="5" eb="6">
      <t>ガツ</t>
    </rPh>
    <rPh sb="6" eb="8">
      <t>テイイン</t>
    </rPh>
    <rPh sb="8" eb="10">
      <t>チョウカ</t>
    </rPh>
    <rPh sb="10" eb="12">
      <t>リユウ</t>
    </rPh>
    <phoneticPr fontId="3"/>
  </si>
  <si>
    <t>令和８年７月定員超過理由</t>
    <rPh sb="0" eb="2">
      <t>レイワ</t>
    </rPh>
    <rPh sb="3" eb="4">
      <t>ネン</t>
    </rPh>
    <rPh sb="5" eb="6">
      <t>ガツ</t>
    </rPh>
    <rPh sb="6" eb="8">
      <t>テイイン</t>
    </rPh>
    <rPh sb="8" eb="10">
      <t>チョウカ</t>
    </rPh>
    <rPh sb="10" eb="12">
      <t>リユウ</t>
    </rPh>
    <phoneticPr fontId="3"/>
  </si>
  <si>
    <t>令和８年８月定員超過理由</t>
    <rPh sb="0" eb="2">
      <t>レイワ</t>
    </rPh>
    <rPh sb="6" eb="8">
      <t>テイイン</t>
    </rPh>
    <rPh sb="8" eb="10">
      <t>チョウカ</t>
    </rPh>
    <rPh sb="10" eb="12">
      <t>リユウ</t>
    </rPh>
    <phoneticPr fontId="3"/>
  </si>
  <si>
    <t>令和８年９月定員超過理由</t>
    <rPh sb="0" eb="2">
      <t>レイワ</t>
    </rPh>
    <rPh sb="3" eb="4">
      <t>ネン</t>
    </rPh>
    <rPh sb="5" eb="6">
      <t>ガツ</t>
    </rPh>
    <rPh sb="6" eb="8">
      <t>テイイン</t>
    </rPh>
    <rPh sb="8" eb="10">
      <t>チョウカ</t>
    </rPh>
    <rPh sb="10" eb="12">
      <t>リユウ</t>
    </rPh>
    <phoneticPr fontId="3"/>
  </si>
  <si>
    <t>令和８年４月定員超過理由</t>
    <rPh sb="0" eb="2">
      <t>レイワ</t>
    </rPh>
    <rPh sb="3" eb="4">
      <t>ネン</t>
    </rPh>
    <rPh sb="5" eb="6">
      <t>ガツ</t>
    </rPh>
    <rPh sb="6" eb="8">
      <t>テイイン</t>
    </rPh>
    <rPh sb="8" eb="10">
      <t>チョウカ</t>
    </rPh>
    <rPh sb="10" eb="12">
      <t>リユウ</t>
    </rPh>
    <phoneticPr fontId="3"/>
  </si>
  <si>
    <t>令和８年６月定員超過理由</t>
    <rPh sb="0" eb="2">
      <t>レイワ</t>
    </rPh>
    <rPh sb="3" eb="4">
      <t>ネン</t>
    </rPh>
    <rPh sb="5" eb="6">
      <t>ガツ</t>
    </rPh>
    <rPh sb="6" eb="8">
      <t>テイイン</t>
    </rPh>
    <rPh sb="8" eb="10">
      <t>チョウカ</t>
    </rPh>
    <rPh sb="10" eb="12">
      <t>リユウ</t>
    </rPh>
    <phoneticPr fontId="3"/>
  </si>
  <si>
    <t>令和８年７月定員超過理由</t>
    <phoneticPr fontId="3"/>
  </si>
  <si>
    <t>令和８年８月定員超過理由</t>
    <phoneticPr fontId="3"/>
  </si>
  <si>
    <t>令和８年９月定員超過理由</t>
    <rPh sb="0" eb="2">
      <t>レイワ</t>
    </rPh>
    <rPh sb="3" eb="4">
      <t>ネン</t>
    </rPh>
    <rPh sb="5" eb="6">
      <t>ガツ</t>
    </rPh>
    <rPh sb="6" eb="10">
      <t>テイインチョウカ</t>
    </rPh>
    <rPh sb="10" eb="12">
      <t>リユウ</t>
    </rPh>
    <phoneticPr fontId="3"/>
  </si>
  <si>
    <t>就労選択支援</t>
    <rPh sb="0" eb="2">
      <t>シュウロウ</t>
    </rPh>
    <rPh sb="2" eb="4">
      <t>センタク</t>
    </rPh>
    <rPh sb="4" eb="6">
      <t>シエン</t>
    </rPh>
    <phoneticPr fontId="3"/>
  </si>
  <si>
    <t>就労選択支援</t>
    <rPh sb="0" eb="6">
      <t>シュウロウセンタクシエン</t>
    </rPh>
    <phoneticPr fontId="3"/>
  </si>
  <si>
    <t>2,401cc以上　　 ￥17,000
661cc～2,400cc  ￥10,000
660cc以下　         ￥7,000</t>
    <rPh sb="7" eb="9">
      <t>イジョウ</t>
    </rPh>
    <rPh sb="48" eb="50">
      <t>イカ</t>
    </rPh>
    <phoneticPr fontId="3"/>
  </si>
  <si>
    <t>光熱費支援金</t>
    <rPh sb="0" eb="3">
      <t>コウネツヒ</t>
    </rPh>
    <rPh sb="3" eb="6">
      <t>シエンキン</t>
    </rPh>
    <phoneticPr fontId="3"/>
  </si>
  <si>
    <t>丹波市福祉事業所物価高騰対策支援金　アンケート</t>
    <rPh sb="0" eb="3">
      <t>タンバシ</t>
    </rPh>
    <rPh sb="3" eb="5">
      <t>フクシ</t>
    </rPh>
    <rPh sb="5" eb="8">
      <t>ジギョウショ</t>
    </rPh>
    <rPh sb="8" eb="10">
      <t>ブッカ</t>
    </rPh>
    <rPh sb="10" eb="12">
      <t>コウトウ</t>
    </rPh>
    <rPh sb="12" eb="14">
      <t>タイサク</t>
    </rPh>
    <rPh sb="14" eb="17">
      <t>シエンキン</t>
    </rPh>
    <phoneticPr fontId="3"/>
  </si>
  <si>
    <t>車両燃料費支援金</t>
    <rPh sb="0" eb="2">
      <t>シャリョウ</t>
    </rPh>
    <rPh sb="2" eb="5">
      <t>ネンリョウヒ</t>
    </rPh>
    <rPh sb="5" eb="8">
      <t>シエンキン</t>
    </rPh>
    <phoneticPr fontId="3"/>
  </si>
  <si>
    <t>支援金事務を適正に執行するために事業所へ訪問し書類等の確認を受けることに同意します。</t>
  </si>
  <si>
    <t>支援金事務を適正に執行するために事業所へ訪問し書類等の確認を受けることに同意します。</t>
    <rPh sb="3" eb="5">
      <t>ジム</t>
    </rPh>
    <rPh sb="6" eb="8">
      <t>テキセイ</t>
    </rPh>
    <rPh sb="9" eb="11">
      <t>シッコウ</t>
    </rPh>
    <rPh sb="16" eb="19">
      <t>ジギョウショ</t>
    </rPh>
    <rPh sb="20" eb="22">
      <t>ホウモン</t>
    </rPh>
    <rPh sb="23" eb="25">
      <t>ショルイ</t>
    </rPh>
    <rPh sb="25" eb="26">
      <t>トウ</t>
    </rPh>
    <rPh sb="27" eb="29">
      <t>カクニン</t>
    </rPh>
    <rPh sb="30" eb="31">
      <t>ウ</t>
    </rPh>
    <rPh sb="36" eb="38">
      <t>ドウイ</t>
    </rPh>
    <phoneticPr fontId="3"/>
  </si>
  <si>
    <t>丹波市福祉事業所物価高騰対策支援金
交付申請書兼請求書及び実績報告書作成用　基本情報入力シート</t>
    <rPh sb="8" eb="10">
      <t>ブッカ</t>
    </rPh>
    <rPh sb="10" eb="12">
      <t>コウトウ</t>
    </rPh>
    <rPh sb="27" eb="28">
      <t>オヨ</t>
    </rPh>
    <rPh sb="29" eb="31">
      <t>ジッセキ</t>
    </rPh>
    <rPh sb="31" eb="34">
      <t>ホウコクショ</t>
    </rPh>
    <rPh sb="34" eb="36">
      <t>サクセイ</t>
    </rPh>
    <rPh sb="36" eb="37">
      <t>ヨウ</t>
    </rPh>
    <phoneticPr fontId="18"/>
  </si>
  <si>
    <t>丹波市福祉事業所物価高騰対策支援金実績報告書</t>
    <rPh sb="8" eb="10">
      <t>ブッカ</t>
    </rPh>
    <rPh sb="17" eb="19">
      <t>ジッセキ</t>
    </rPh>
    <rPh sb="19" eb="22">
      <t>ホウコクショ</t>
    </rPh>
    <phoneticPr fontId="3"/>
  </si>
  <si>
    <t>光熱費支援金額</t>
    <rPh sb="0" eb="3">
      <t>コウネツヒ</t>
    </rPh>
    <rPh sb="6" eb="7">
      <t>ガク</t>
    </rPh>
    <phoneticPr fontId="3"/>
  </si>
  <si>
    <t>車両支援金額</t>
    <rPh sb="0" eb="2">
      <t>シャリョウ</t>
    </rPh>
    <rPh sb="5" eb="6">
      <t>ガク</t>
    </rPh>
    <phoneticPr fontId="3"/>
  </si>
  <si>
    <t>支援金額総計</t>
    <rPh sb="3" eb="4">
      <t>ガク</t>
    </rPh>
    <rPh sb="4" eb="6">
      <t>ソウケイ</t>
    </rPh>
    <phoneticPr fontId="3"/>
  </si>
  <si>
    <t>丹波市福祉事業所物価高騰対策支援金実績報告書
【訪問系事業所・相談系事業所】</t>
    <rPh sb="8" eb="10">
      <t>ブッカ</t>
    </rPh>
    <rPh sb="17" eb="19">
      <t>ジッセキ</t>
    </rPh>
    <rPh sb="19" eb="22">
      <t>ホウコクショ</t>
    </rPh>
    <rPh sb="24" eb="26">
      <t>ホウモン</t>
    </rPh>
    <rPh sb="26" eb="27">
      <t>ケイ</t>
    </rPh>
    <rPh sb="27" eb="30">
      <t>ジギョウショ</t>
    </rPh>
    <rPh sb="31" eb="33">
      <t>ソウダン</t>
    </rPh>
    <rPh sb="33" eb="34">
      <t>ケイ</t>
    </rPh>
    <rPh sb="34" eb="37">
      <t>ジギョウショ</t>
    </rPh>
    <phoneticPr fontId="3"/>
  </si>
  <si>
    <t>支援金額総計（②）</t>
    <rPh sb="3" eb="4">
      <t>ガク</t>
    </rPh>
    <rPh sb="4" eb="6">
      <t>ソウケイ</t>
    </rPh>
    <phoneticPr fontId="3"/>
  </si>
  <si>
    <t>丹波市福祉事業所物価高騰対策支援金交付申請書兼請求書</t>
    <rPh sb="0" eb="3">
      <t>タンバシ</t>
    </rPh>
    <rPh sb="3" eb="5">
      <t>フクシ</t>
    </rPh>
    <rPh sb="5" eb="7">
      <t>ジギョウ</t>
    </rPh>
    <rPh sb="7" eb="8">
      <t>ショ</t>
    </rPh>
    <rPh sb="8" eb="10">
      <t>ブッカ</t>
    </rPh>
    <rPh sb="10" eb="12">
      <t>コウトウ</t>
    </rPh>
    <rPh sb="12" eb="14">
      <t>タイサク</t>
    </rPh>
    <rPh sb="17" eb="18">
      <t>コウ</t>
    </rPh>
    <rPh sb="18" eb="19">
      <t>ツキ</t>
    </rPh>
    <rPh sb="19" eb="20">
      <t>サル</t>
    </rPh>
    <rPh sb="20" eb="21">
      <t>ショウ</t>
    </rPh>
    <rPh sb="21" eb="22">
      <t>ショ</t>
    </rPh>
    <rPh sb="22" eb="23">
      <t>ケン</t>
    </rPh>
    <rPh sb="23" eb="26">
      <t>セイキュウショ</t>
    </rPh>
    <phoneticPr fontId="4"/>
  </si>
  <si>
    <t>支援金は事業運営の経費負担軽減に役立ちましたか。</t>
    <rPh sb="4" eb="6">
      <t>ジギョウ</t>
    </rPh>
    <rPh sb="6" eb="8">
      <t>ウンエイ</t>
    </rPh>
    <rPh sb="9" eb="11">
      <t>ケイヒ</t>
    </rPh>
    <rPh sb="11" eb="13">
      <t>フタン</t>
    </rPh>
    <rPh sb="13" eb="15">
      <t>ケイゲン</t>
    </rPh>
    <rPh sb="16" eb="18">
      <t>ヤクダ</t>
    </rPh>
    <phoneticPr fontId="3"/>
  </si>
  <si>
    <t>支援金の申請手続きの手間はいかがでしたか。</t>
    <rPh sb="4" eb="6">
      <t>シンセイ</t>
    </rPh>
    <rPh sb="6" eb="8">
      <t>テツヅ</t>
    </rPh>
    <rPh sb="10" eb="12">
      <t>テマ</t>
    </rPh>
    <phoneticPr fontId="3"/>
  </si>
  <si>
    <t>支援基準額は適当でしたか。</t>
    <rPh sb="6" eb="8">
      <t>テキトウ</t>
    </rPh>
    <phoneticPr fontId="3"/>
  </si>
  <si>
    <t>支援基準額</t>
    <phoneticPr fontId="3"/>
  </si>
  <si>
    <t>支援金の重複を防ぐため、他の物価高騰対策支援事業に対して、申請内容等の情報を提供されることに同意します。</t>
    <rPh sb="14" eb="16">
      <t>ブッカ</t>
    </rPh>
    <rPh sb="25" eb="26">
      <t>タイ</t>
    </rPh>
    <rPh sb="29" eb="31">
      <t>シンセイ</t>
    </rPh>
    <rPh sb="31" eb="33">
      <t>ナイヨウ</t>
    </rPh>
    <rPh sb="33" eb="34">
      <t>トウ</t>
    </rPh>
    <rPh sb="35" eb="37">
      <t>ジョウホウ</t>
    </rPh>
    <rPh sb="38" eb="40">
      <t>テイキョウ</t>
    </rPh>
    <phoneticPr fontId="3"/>
  </si>
  <si>
    <t>支援上限に関する協議</t>
  </si>
  <si>
    <t>支援上限に関する協議</t>
    <rPh sb="2" eb="4">
      <t>ジョウゲン</t>
    </rPh>
    <rPh sb="5" eb="6">
      <t>カン</t>
    </rPh>
    <rPh sb="8" eb="10">
      <t>キョウギ</t>
    </rPh>
    <phoneticPr fontId="3"/>
  </si>
  <si>
    <t>支援基準額（光熱費）</t>
    <rPh sb="2" eb="4">
      <t>キジュン</t>
    </rPh>
    <rPh sb="4" eb="5">
      <t>ガク</t>
    </rPh>
    <rPh sb="6" eb="9">
      <t>コウネツヒ</t>
    </rPh>
    <phoneticPr fontId="3"/>
  </si>
  <si>
    <t>支援基準額（車輛燃料費）</t>
    <rPh sb="2" eb="4">
      <t>キジュン</t>
    </rPh>
    <rPh sb="4" eb="5">
      <t>ガク</t>
    </rPh>
    <rPh sb="6" eb="8">
      <t>シャリョウ</t>
    </rPh>
    <rPh sb="8" eb="11">
      <t>ネンリョウヒ</t>
    </rPh>
    <phoneticPr fontId="3"/>
  </si>
  <si>
    <t>※ このシートで申請できる訪問系事業所及び相談系事業所の車両においては、支援対象者である運営事業所と雇用契約を締結している事業所名、代表者、役員以外の従業員等が使用する車両で、かつ、対象期間に訪問実績のある場合には、車両燃料費支援金の申請ができます。（代表者、役員が使用する車両は（２）実績報告書シートに入力してください。）
下記に該当車両について入力いただき、各職員の雇用契約書（写）、各車両の車検証（写）と一緒にご申請ください。
（注意）車両情報の記載があっても、職員の雇用契約書（写）、各車両の車検証（写）の添付がない場合は対象となりません。</t>
    <rPh sb="8" eb="10">
      <t>シンセイ</t>
    </rPh>
    <rPh sb="61" eb="64">
      <t>ジギョウショ</t>
    </rPh>
    <rPh sb="64" eb="65">
      <t>メイ</t>
    </rPh>
    <rPh sb="66" eb="69">
      <t>ダイヒョウシャ</t>
    </rPh>
    <rPh sb="70" eb="72">
      <t>ヤクイン</t>
    </rPh>
    <rPh sb="72" eb="74">
      <t>イガイ</t>
    </rPh>
    <rPh sb="126" eb="129">
      <t>ダイヒョウシャ</t>
    </rPh>
    <rPh sb="130" eb="132">
      <t>ヤクイン</t>
    </rPh>
    <rPh sb="133" eb="135">
      <t>シヨウ</t>
    </rPh>
    <rPh sb="137" eb="139">
      <t>シャリョウ</t>
    </rPh>
    <rPh sb="143" eb="148">
      <t>ジッセキホウコクショ</t>
    </rPh>
    <rPh sb="152" eb="154">
      <t>ニュウリョク</t>
    </rPh>
    <rPh sb="163" eb="165">
      <t>カキ</t>
    </rPh>
    <rPh sb="166" eb="168">
      <t>ガイトウ</t>
    </rPh>
    <rPh sb="168" eb="170">
      <t>シャリョウ</t>
    </rPh>
    <rPh sb="174" eb="176">
      <t>ニュウリョク</t>
    </rPh>
    <rPh sb="205" eb="207">
      <t>イッショ</t>
    </rPh>
    <rPh sb="209" eb="211">
      <t>シンセイ</t>
    </rPh>
    <rPh sb="218" eb="220">
      <t>チュウイ</t>
    </rPh>
    <rPh sb="221" eb="223">
      <t>シャリョウ</t>
    </rPh>
    <rPh sb="223" eb="225">
      <t>ジョウホウ</t>
    </rPh>
    <rPh sb="226" eb="228">
      <t>キサイ</t>
    </rPh>
    <rPh sb="257" eb="259">
      <t>テンプ</t>
    </rPh>
    <rPh sb="262" eb="264">
      <t>バアイ</t>
    </rPh>
    <rPh sb="265" eb="267">
      <t>タイショウ</t>
    </rPh>
    <phoneticPr fontId="3"/>
  </si>
  <si>
    <t>令和８年度丹波市福祉事業所物価高騰対策支援金
交付申請書兼請求書及び実績報告書作成用　基本情報入力シート</t>
    <rPh sb="13" eb="15">
      <t>ブッカ</t>
    </rPh>
    <rPh sb="32" eb="33">
      <t>オヨ</t>
    </rPh>
    <rPh sb="34" eb="36">
      <t>ジッセキ</t>
    </rPh>
    <rPh sb="36" eb="39">
      <t>ホウコクショ</t>
    </rPh>
    <rPh sb="39" eb="41">
      <t>サクセイ</t>
    </rPh>
    <rPh sb="41" eb="42">
      <t>ヨウ</t>
    </rPh>
    <phoneticPr fontId="18"/>
  </si>
  <si>
    <t>支援金の重複を防ぐため、他の物価高騰対策支援事業に対して、申請内容等の情報を提供されることに同意します。</t>
    <rPh sb="14" eb="16">
      <t>ブッカ</t>
    </rPh>
    <phoneticPr fontId="3"/>
  </si>
  <si>
    <t>丹波市福祉事業所物価高騰対策支援金　定員超過理由書</t>
    <rPh sb="0" eb="2">
      <t>タンバ</t>
    </rPh>
    <rPh sb="2" eb="3">
      <t>シ</t>
    </rPh>
    <rPh sb="3" eb="5">
      <t>フクシ</t>
    </rPh>
    <rPh sb="5" eb="7">
      <t>ジギョウ</t>
    </rPh>
    <rPh sb="7" eb="8">
      <t>ショ</t>
    </rPh>
    <rPh sb="8" eb="10">
      <t>ブッカ</t>
    </rPh>
    <rPh sb="10" eb="12">
      <t>コウトウ</t>
    </rPh>
    <rPh sb="12" eb="14">
      <t>タイサク</t>
    </rPh>
    <rPh sb="18" eb="20">
      <t>テイイン</t>
    </rPh>
    <rPh sb="20" eb="22">
      <t>チョウカ</t>
    </rPh>
    <rPh sb="22" eb="25">
      <t>リユウショ</t>
    </rPh>
    <phoneticPr fontId="3"/>
  </si>
  <si>
    <t>丹波市福祉事業所物価高騰対策支援金実績報告書</t>
    <rPh sb="8" eb="10">
      <t>ブッカ</t>
    </rPh>
    <rPh sb="10" eb="12">
      <t>コウトウ</t>
    </rPh>
    <rPh sb="17" eb="19">
      <t>ジッセキ</t>
    </rPh>
    <rPh sb="19" eb="22">
      <t>ホウコクショ</t>
    </rPh>
    <phoneticPr fontId="3"/>
  </si>
  <si>
    <t>支援金額総計</t>
    <rPh sb="2" eb="3">
      <t>キン</t>
    </rPh>
    <rPh sb="3" eb="4">
      <t>ガク</t>
    </rPh>
    <rPh sb="4" eb="6">
      <t>ソウケイ</t>
    </rPh>
    <phoneticPr fontId="3"/>
  </si>
  <si>
    <t>丹波市福祉事業所物価高騰対策支援金実績報告書
【訪問系事業所・相談系事業所】</t>
    <rPh sb="8" eb="10">
      <t>ブッカ</t>
    </rPh>
    <rPh sb="10" eb="12">
      <t>コウトウ</t>
    </rPh>
    <rPh sb="17" eb="19">
      <t>ジッセキ</t>
    </rPh>
    <rPh sb="19" eb="22">
      <t>ホウコクショ</t>
    </rPh>
    <phoneticPr fontId="3"/>
  </si>
  <si>
    <t>支援金額総計（②）</t>
    <rPh sb="2" eb="3">
      <t>キン</t>
    </rPh>
    <rPh sb="3" eb="4">
      <t>ガク</t>
    </rPh>
    <rPh sb="4" eb="6">
      <t>ソウケイ</t>
    </rPh>
    <phoneticPr fontId="3"/>
  </si>
  <si>
    <t>丹波市福祉事業所物価高騰対策支援金</t>
    <rPh sb="0" eb="3">
      <t>タンバシ</t>
    </rPh>
    <rPh sb="3" eb="8">
      <t>フクシジギョウショ</t>
    </rPh>
    <rPh sb="8" eb="10">
      <t>ブッカ</t>
    </rPh>
    <rPh sb="10" eb="12">
      <t>コウトウ</t>
    </rPh>
    <rPh sb="12" eb="14">
      <t>タイサク</t>
    </rPh>
    <phoneticPr fontId="18"/>
  </si>
  <si>
    <t>送付先：丹波市福祉部介護保険課　物価高騰対策支援金担当あて</t>
    <rPh sb="0" eb="3">
      <t>ソウフサキ</t>
    </rPh>
    <rPh sb="4" eb="6">
      <t>タンバ</t>
    </rPh>
    <rPh sb="7" eb="9">
      <t>フクシ</t>
    </rPh>
    <rPh sb="9" eb="10">
      <t>ブ</t>
    </rPh>
    <rPh sb="10" eb="12">
      <t>カイゴ</t>
    </rPh>
    <rPh sb="12" eb="14">
      <t>ホケン</t>
    </rPh>
    <rPh sb="16" eb="18">
      <t>ブッカ</t>
    </rPh>
    <rPh sb="18" eb="20">
      <t>コウトウ</t>
    </rPh>
    <rPh sb="20" eb="22">
      <t>タイサク</t>
    </rPh>
    <rPh sb="25" eb="27">
      <t>タントウ</t>
    </rPh>
    <phoneticPr fontId="18"/>
  </si>
  <si>
    <t>支援金種類、支援金基準額</t>
    <rPh sb="3" eb="5">
      <t>シュルイ</t>
    </rPh>
    <rPh sb="9" eb="12">
      <t>キジュンガク</t>
    </rPh>
    <phoneticPr fontId="3"/>
  </si>
  <si>
    <t>支援金申請について他の物価高騰対策補助等事業(県の補助事業である「令和８年介護事業所等及び介護施設等に対するサービス継続支援事業」)と重複した申請はしていません。</t>
    <rPh sb="0" eb="2">
      <t>シエン</t>
    </rPh>
    <rPh sb="19" eb="20">
      <t>トウ</t>
    </rPh>
    <rPh sb="33" eb="35">
      <t>レイワ</t>
    </rPh>
    <rPh sb="36" eb="37">
      <t>ネン</t>
    </rPh>
    <phoneticPr fontId="3"/>
  </si>
  <si>
    <t>光熱費の支払額、実績等の内容に相違なく、申請に用いた支出等に係る証拠書類及び実績人数の根拠資料を令和８年度末まで適切に整備保管します。</t>
    <rPh sb="36" eb="37">
      <t>オヨ</t>
    </rPh>
    <rPh sb="48" eb="50">
      <t>レイワ</t>
    </rPh>
    <rPh sb="51" eb="54">
      <t>ネンドマツ</t>
    </rPh>
    <phoneticPr fontId="3"/>
  </si>
  <si>
    <t>注）根拠資料の確認を行う場合があります。各事業所で根拠資料の保管（令和８年度末まで）をお願いします。</t>
    <rPh sb="0" eb="1">
      <t>チュウ</t>
    </rPh>
    <rPh sb="2" eb="4">
      <t>コンキョ</t>
    </rPh>
    <rPh sb="4" eb="6">
      <t>シリョウ</t>
    </rPh>
    <rPh sb="7" eb="9">
      <t>カクニン</t>
    </rPh>
    <rPh sb="10" eb="11">
      <t>オコナ</t>
    </rPh>
    <rPh sb="12" eb="14">
      <t>バアイ</t>
    </rPh>
    <rPh sb="20" eb="24">
      <t>カクジギョウショ</t>
    </rPh>
    <rPh sb="25" eb="27">
      <t>コンキョ</t>
    </rPh>
    <rPh sb="27" eb="29">
      <t>シリョウ</t>
    </rPh>
    <rPh sb="30" eb="32">
      <t>ホカン</t>
    </rPh>
    <rPh sb="33" eb="35">
      <t>レイワ</t>
    </rPh>
    <rPh sb="36" eb="39">
      <t>ネンドマツ</t>
    </rPh>
    <rPh sb="44" eb="45">
      <t>ネガ</t>
    </rPh>
    <phoneticPr fontId="3"/>
  </si>
  <si>
    <t>注）根拠資料の確認を行う場合があります。各事業所で根拠資料の保管（令和８年度末まで）をお願いします。</t>
    <rPh sb="0" eb="1">
      <t>チュウ</t>
    </rPh>
    <rPh sb="2" eb="4">
      <t>コンキョ</t>
    </rPh>
    <rPh sb="4" eb="6">
      <t>シリョウ</t>
    </rPh>
    <rPh sb="7" eb="9">
      <t>カクニン</t>
    </rPh>
    <rPh sb="10" eb="11">
      <t>オコナ</t>
    </rPh>
    <rPh sb="12" eb="14">
      <t>バアイ</t>
    </rPh>
    <rPh sb="20" eb="21">
      <t>カク</t>
    </rPh>
    <rPh sb="21" eb="24">
      <t>ジギョウショ</t>
    </rPh>
    <rPh sb="25" eb="27">
      <t>コンキョ</t>
    </rPh>
    <rPh sb="27" eb="29">
      <t>シリョウ</t>
    </rPh>
    <rPh sb="30" eb="32">
      <t>ホカン</t>
    </rPh>
    <rPh sb="33" eb="35">
      <t>レイワ</t>
    </rPh>
    <rPh sb="36" eb="39">
      <t>ネンドマツ</t>
    </rPh>
    <rPh sb="44" eb="45">
      <t>ネガ</t>
    </rPh>
    <phoneticPr fontId="3"/>
  </si>
  <si>
    <t>光熱費の支払額、実績等の内容に相違なく、申請に用いた支出等に係る証拠書類及び実績人数の根拠資料を令和８年度末まで適切に整備保管します。</t>
    <rPh sb="48" eb="50">
      <t>レイワ</t>
    </rPh>
    <rPh sb="51" eb="54">
      <t>ネンドマツ</t>
    </rPh>
    <phoneticPr fontId="3"/>
  </si>
  <si>
    <t xml:space="preserve">  </t>
    <phoneticPr fontId="3"/>
  </si>
  <si>
    <t>　　</t>
    <phoneticPr fontId="3"/>
  </si>
  <si>
    <t>　丹波市福祉事業所物価高騰対策支援金について、下記のとおり支援金を交付願いたく、丹波市福祉事業所物価高騰対策支援金交付要綱第５条の規定により関係書類を添えて申請及び請求します。</t>
    <rPh sb="1" eb="4">
      <t>タンバシ</t>
    </rPh>
    <rPh sb="4" eb="6">
      <t>フクシ</t>
    </rPh>
    <rPh sb="6" eb="8">
      <t>ジギョウ</t>
    </rPh>
    <rPh sb="8" eb="9">
      <t>ショ</t>
    </rPh>
    <rPh sb="9" eb="11">
      <t>ブッカ</t>
    </rPh>
    <rPh sb="11" eb="13">
      <t>コウトウ</t>
    </rPh>
    <rPh sb="13" eb="15">
      <t>タイサク</t>
    </rPh>
    <rPh sb="23" eb="25">
      <t>カキ</t>
    </rPh>
    <rPh sb="33" eb="35">
      <t>コウフ</t>
    </rPh>
    <rPh sb="35" eb="36">
      <t>ネガ</t>
    </rPh>
    <rPh sb="40" eb="43">
      <t>タンバシ</t>
    </rPh>
    <rPh sb="43" eb="45">
      <t>フクシ</t>
    </rPh>
    <rPh sb="45" eb="47">
      <t>ジギョウ</t>
    </rPh>
    <rPh sb="47" eb="48">
      <t>ショ</t>
    </rPh>
    <rPh sb="48" eb="50">
      <t>ブッカ</t>
    </rPh>
    <rPh sb="50" eb="52">
      <t>コウトウ</t>
    </rPh>
    <rPh sb="52" eb="54">
      <t>タイサク</t>
    </rPh>
    <rPh sb="57" eb="59">
      <t>コウフ</t>
    </rPh>
    <rPh sb="59" eb="61">
      <t>ヨウコウ</t>
    </rPh>
    <rPh sb="61" eb="62">
      <t>ダイ</t>
    </rPh>
    <rPh sb="63" eb="64">
      <t>ジョウ</t>
    </rPh>
    <rPh sb="65" eb="67">
      <t>キテイ</t>
    </rPh>
    <rPh sb="70" eb="72">
      <t>カンケイ</t>
    </rPh>
    <rPh sb="72" eb="74">
      <t>ショルイ</t>
    </rPh>
    <rPh sb="75" eb="76">
      <t>ソ</t>
    </rPh>
    <rPh sb="78" eb="80">
      <t>シンセイ</t>
    </rPh>
    <rPh sb="80" eb="81">
      <t>オヨ</t>
    </rPh>
    <rPh sb="82" eb="84">
      <t>セイキュウ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</si>
</sst>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quot;¥&quot;\-#,##0"/>
    <numFmt numFmtId="176" formatCode="#,##0&quot;円&quot;"/>
    <numFmt numFmtId="177" formatCode="[$-411]ggge&quot;年&quot;m&quot;月&quot;d&quot;日&quot;;@"/>
    <numFmt numFmtId="178" formatCode="0;\-0;0"/>
    <numFmt numFmtId="179" formatCode="#,##0_ "/>
    <numFmt numFmtId="180" formatCode="0_ "/>
  </numFmts>
  <fonts count="89">
    <font>
      <sz val="11"/>
      <color theme="1"/>
      <name val="游ゴシック"/>
      <family val="2"/>
      <charset val="128"/>
      <scheme val="minor"/>
    </font>
    <font>
      <sz val="11"/>
      <color theme="1"/>
      <name val="游ゴシック"/>
      <family val="2"/>
      <charset val="128"/>
      <scheme val="minor"/>
    </font>
    <font>
      <b/>
      <sz val="20"/>
      <name val="游ゴシック"/>
      <family val="3"/>
      <charset val="128"/>
      <scheme val="minor"/>
    </font>
    <font>
      <sz val="6"/>
      <name val="游ゴシック"/>
      <family val="2"/>
      <charset val="128"/>
      <scheme val="minor"/>
    </font>
    <font>
      <sz val="6"/>
      <name val="游ゴシック"/>
      <family val="3"/>
      <charset val="128"/>
      <scheme val="minor"/>
    </font>
    <font>
      <sz val="14"/>
      <color theme="1"/>
      <name val="游ゴシック"/>
      <family val="2"/>
      <scheme val="minor"/>
    </font>
    <font>
      <b/>
      <sz val="12"/>
      <color theme="1"/>
      <name val="ＭＳ 明朝"/>
      <family val="1"/>
      <charset val="128"/>
    </font>
    <font>
      <sz val="12"/>
      <color theme="1"/>
      <name val="游ゴシック"/>
      <family val="3"/>
      <charset val="128"/>
      <scheme val="minor"/>
    </font>
    <font>
      <b/>
      <sz val="12"/>
      <color rgb="FFFF0000"/>
      <name val="游ゴシック"/>
      <family val="3"/>
      <charset val="128"/>
      <scheme val="minor"/>
    </font>
    <font>
      <sz val="11"/>
      <color theme="1"/>
      <name val="游ゴシック"/>
      <family val="3"/>
      <charset val="128"/>
      <scheme val="minor"/>
    </font>
    <font>
      <sz val="14"/>
      <color theme="1"/>
      <name val="游ゴシック"/>
      <family val="3"/>
      <charset val="128"/>
      <scheme val="minor"/>
    </font>
    <font>
      <b/>
      <sz val="12"/>
      <color theme="1"/>
      <name val="HG明朝E"/>
      <family val="1"/>
      <charset val="128"/>
    </font>
    <font>
      <sz val="14"/>
      <color theme="1"/>
      <name val="ＭＳ 明朝"/>
      <family val="1"/>
      <charset val="128"/>
    </font>
    <font>
      <b/>
      <sz val="11"/>
      <color theme="1"/>
      <name val="游ゴシック"/>
      <family val="3"/>
      <charset val="128"/>
      <scheme val="minor"/>
    </font>
    <font>
      <u/>
      <sz val="11"/>
      <color theme="10"/>
      <name val="游ゴシック"/>
      <family val="2"/>
      <scheme val="minor"/>
    </font>
    <font>
      <b/>
      <sz val="14"/>
      <color rgb="FFFF0000"/>
      <name val="游ゴシック"/>
      <family val="3"/>
      <charset val="128"/>
      <scheme val="minor"/>
    </font>
    <font>
      <b/>
      <sz val="11"/>
      <color rgb="FFFF0000"/>
      <name val="游ゴシック"/>
      <family val="3"/>
      <charset val="128"/>
      <scheme val="minor"/>
    </font>
    <font>
      <sz val="14"/>
      <name val="ＭＳ 明朝"/>
      <family val="1"/>
      <charset val="128"/>
    </font>
    <font>
      <sz val="6"/>
      <name val="ＭＳ Ｐゴシック"/>
      <family val="3"/>
      <charset val="128"/>
    </font>
    <font>
      <sz val="14"/>
      <color theme="1"/>
      <name val="游ゴシック Light"/>
      <family val="3"/>
      <charset val="128"/>
      <scheme val="major"/>
    </font>
    <font>
      <b/>
      <sz val="12"/>
      <name val="ＭＳ Ｐゴシック"/>
      <family val="3"/>
      <charset val="128"/>
    </font>
    <font>
      <b/>
      <sz val="12"/>
      <color rgb="FFFF0000"/>
      <name val="ＭＳ Ｐゴシック"/>
      <family val="3"/>
      <charset val="128"/>
    </font>
    <font>
      <sz val="12"/>
      <color theme="1"/>
      <name val="ＭＳ Ｐゴシック"/>
      <family val="3"/>
      <charset val="128"/>
    </font>
    <font>
      <sz val="11"/>
      <color theme="1"/>
      <name val="ＭＳ Ｐゴシック"/>
      <family val="3"/>
      <charset val="128"/>
    </font>
    <font>
      <b/>
      <sz val="12"/>
      <color theme="1"/>
      <name val="ＭＳ Ｐゴシック"/>
      <family val="3"/>
      <charset val="128"/>
    </font>
    <font>
      <sz val="11"/>
      <color theme="1"/>
      <name val="ＭＳ 明朝"/>
      <family val="1"/>
      <charset val="128"/>
    </font>
    <font>
      <sz val="18"/>
      <color theme="1"/>
      <name val="ＭＳ 明朝"/>
      <family val="1"/>
      <charset val="128"/>
    </font>
    <font>
      <b/>
      <sz val="14"/>
      <name val="游ゴシック"/>
      <family val="3"/>
      <charset val="128"/>
      <scheme val="minor"/>
    </font>
    <font>
      <b/>
      <sz val="12"/>
      <name val="ＭＳ ゴシック"/>
      <family val="3"/>
      <charset val="128"/>
    </font>
    <font>
      <sz val="11"/>
      <color rgb="FFFF0000"/>
      <name val="游ゴシック"/>
      <family val="2"/>
      <charset val="128"/>
      <scheme val="minor"/>
    </font>
    <font>
      <u/>
      <sz val="11"/>
      <color theme="10"/>
      <name val="ＭＳ 明朝"/>
      <family val="1"/>
      <charset val="128"/>
    </font>
    <font>
      <sz val="12"/>
      <color theme="1"/>
      <name val="ＭＳ 明朝"/>
      <family val="1"/>
      <charset val="128"/>
    </font>
    <font>
      <b/>
      <sz val="14"/>
      <name val="ＭＳ 明朝"/>
      <family val="1"/>
      <charset val="128"/>
    </font>
    <font>
      <b/>
      <sz val="11"/>
      <color rgb="FFFF0000"/>
      <name val="ＭＳ 明朝"/>
      <family val="1"/>
      <charset val="128"/>
    </font>
    <font>
      <b/>
      <sz val="12"/>
      <name val="ＭＳ 明朝"/>
      <family val="1"/>
      <charset val="128"/>
    </font>
    <font>
      <b/>
      <sz val="11"/>
      <name val="ＭＳ 明朝"/>
      <family val="1"/>
      <charset val="128"/>
    </font>
    <font>
      <sz val="16"/>
      <color theme="1"/>
      <name val="ＭＳ 明朝"/>
      <family val="1"/>
      <charset val="128"/>
    </font>
    <font>
      <b/>
      <sz val="11"/>
      <color rgb="FFFF0000"/>
      <name val="ＭＳ Ｐゴシック"/>
      <family val="3"/>
      <charset val="128"/>
    </font>
    <font>
      <sz val="9"/>
      <color indexed="81"/>
      <name val="MS P ゴシック"/>
      <family val="3"/>
      <charset val="128"/>
    </font>
    <font>
      <sz val="9"/>
      <color indexed="17"/>
      <name val="MS P ゴシック"/>
      <family val="3"/>
      <charset val="128"/>
    </font>
    <font>
      <b/>
      <sz val="9"/>
      <color indexed="21"/>
      <name val="MS P ゴシック"/>
      <family val="3"/>
      <charset val="128"/>
    </font>
    <font>
      <b/>
      <sz val="16"/>
      <color theme="1"/>
      <name val="游ゴシック"/>
      <family val="3"/>
      <charset val="128"/>
      <scheme val="minor"/>
    </font>
    <font>
      <sz val="14"/>
      <color theme="1"/>
      <name val="游ゴシック"/>
      <family val="2"/>
      <charset val="128"/>
      <scheme val="minor"/>
    </font>
    <font>
      <sz val="9"/>
      <color theme="1"/>
      <name val="游ゴシック"/>
      <family val="2"/>
      <charset val="128"/>
      <scheme val="minor"/>
    </font>
    <font>
      <sz val="16"/>
      <color theme="1"/>
      <name val="游ゴシック"/>
      <family val="2"/>
      <charset val="128"/>
      <scheme val="minor"/>
    </font>
    <font>
      <b/>
      <sz val="9"/>
      <color indexed="81"/>
      <name val="MS P ゴシック"/>
      <family val="3"/>
      <charset val="128"/>
    </font>
    <font>
      <b/>
      <sz val="12"/>
      <color indexed="81"/>
      <name val="MS P ゴシック"/>
      <family val="3"/>
      <charset val="128"/>
    </font>
    <font>
      <sz val="10.5"/>
      <color theme="1"/>
      <name val="游ゴシック"/>
      <family val="2"/>
      <charset val="128"/>
      <scheme val="minor"/>
    </font>
    <font>
      <sz val="11"/>
      <color theme="0"/>
      <name val="游ゴシック"/>
      <family val="2"/>
      <charset val="128"/>
      <scheme val="minor"/>
    </font>
    <font>
      <sz val="11"/>
      <color theme="0"/>
      <name val="ＭＳ Ｐゴシック"/>
      <family val="3"/>
      <charset val="128"/>
    </font>
    <font>
      <sz val="11"/>
      <name val="ＭＳ Ｐゴシック"/>
      <family val="3"/>
      <charset val="128"/>
    </font>
    <font>
      <sz val="16"/>
      <name val="ＭＳ Ｐゴシック"/>
      <family val="3"/>
      <charset val="128"/>
    </font>
    <font>
      <sz val="36"/>
      <name val="ＭＳ Ｐゴシック"/>
      <family val="3"/>
      <charset val="128"/>
    </font>
    <font>
      <b/>
      <i/>
      <sz val="16"/>
      <color indexed="8"/>
      <name val="ＭＳ Ｐゴシック"/>
      <family val="3"/>
      <charset val="128"/>
    </font>
    <font>
      <sz val="10"/>
      <color indexed="8"/>
      <name val="ＭＳ Ｐゴシック"/>
      <family val="3"/>
      <charset val="128"/>
    </font>
    <font>
      <sz val="20"/>
      <name val="ＭＳ Ｐゴシック"/>
      <family val="3"/>
      <charset val="128"/>
    </font>
    <font>
      <sz val="18"/>
      <name val="ＭＳ Ｐゴシック"/>
      <family val="3"/>
      <charset val="128"/>
    </font>
    <font>
      <b/>
      <sz val="11"/>
      <name val="ＭＳ Ｐゴシック"/>
      <family val="3"/>
      <charset val="128"/>
    </font>
    <font>
      <b/>
      <sz val="20"/>
      <name val="ＭＳ Ｐゴシック"/>
      <family val="3"/>
      <charset val="128"/>
    </font>
    <font>
      <b/>
      <sz val="14"/>
      <name val="ＭＳ Ｐゴシック"/>
      <family val="3"/>
      <charset val="128"/>
    </font>
    <font>
      <sz val="11"/>
      <color theme="1"/>
      <name val="HG丸ｺﾞｼｯｸM-PRO"/>
      <family val="3"/>
      <charset val="128"/>
    </font>
    <font>
      <sz val="12"/>
      <name val="ＭＳ Ｐゴシック"/>
      <family val="3"/>
      <charset val="128"/>
    </font>
    <font>
      <sz val="22"/>
      <name val="ＭＳ Ｐゴシック"/>
      <family val="3"/>
      <charset val="128"/>
    </font>
    <font>
      <b/>
      <sz val="14"/>
      <color indexed="81"/>
      <name val="MS P ゴシック"/>
      <family val="3"/>
      <charset val="128"/>
    </font>
    <font>
      <sz val="10"/>
      <color theme="1"/>
      <name val="游ゴシック"/>
      <family val="2"/>
      <charset val="128"/>
      <scheme val="minor"/>
    </font>
    <font>
      <b/>
      <sz val="18"/>
      <color theme="1"/>
      <name val="メイリオ"/>
      <family val="3"/>
      <charset val="128"/>
    </font>
    <font>
      <sz val="11"/>
      <color theme="1"/>
      <name val="メイリオ"/>
      <family val="3"/>
      <charset val="128"/>
    </font>
    <font>
      <sz val="12"/>
      <color theme="1"/>
      <name val="メイリオ"/>
      <family val="3"/>
      <charset val="128"/>
    </font>
    <font>
      <sz val="14"/>
      <color theme="1"/>
      <name val="メイリオ"/>
      <family val="3"/>
      <charset val="128"/>
    </font>
    <font>
      <sz val="9"/>
      <color theme="1"/>
      <name val="メイリオ"/>
      <family val="3"/>
      <charset val="128"/>
    </font>
    <font>
      <b/>
      <sz val="16"/>
      <color rgb="FFFF0000"/>
      <name val="游ゴシック"/>
      <family val="3"/>
      <charset val="128"/>
      <scheme val="minor"/>
    </font>
    <font>
      <sz val="18"/>
      <color theme="1"/>
      <name val="メイリオ"/>
      <family val="3"/>
      <charset val="128"/>
    </font>
    <font>
      <sz val="9"/>
      <name val="メイリオ"/>
      <family val="3"/>
      <charset val="128"/>
    </font>
    <font>
      <sz val="11"/>
      <name val="游ゴシック"/>
      <family val="2"/>
      <charset val="128"/>
      <scheme val="minor"/>
    </font>
    <font>
      <sz val="11"/>
      <name val="游ゴシック"/>
      <family val="3"/>
      <charset val="128"/>
      <scheme val="minor"/>
    </font>
    <font>
      <b/>
      <sz val="16"/>
      <name val="游ゴシック"/>
      <family val="3"/>
      <charset val="128"/>
      <scheme val="minor"/>
    </font>
    <font>
      <b/>
      <u/>
      <sz val="18"/>
      <name val="メイリオ"/>
      <family val="3"/>
      <charset val="128"/>
    </font>
    <font>
      <sz val="20"/>
      <name val="ＭＳ 明朝"/>
      <family val="1"/>
      <charset val="128"/>
    </font>
    <font>
      <b/>
      <sz val="18"/>
      <name val="メイリオ"/>
      <family val="3"/>
      <charset val="128"/>
    </font>
    <font>
      <sz val="12"/>
      <color theme="0"/>
      <name val="ＭＳ ゴシック"/>
      <family val="3"/>
      <charset val="128"/>
    </font>
    <font>
      <b/>
      <u/>
      <sz val="10.5"/>
      <color rgb="FFFF0000"/>
      <name val="ＭＳ ゴシック"/>
      <family val="3"/>
      <charset val="128"/>
    </font>
    <font>
      <sz val="11"/>
      <color theme="1"/>
      <name val="ＭＳ ゴシック"/>
      <family val="3"/>
      <charset val="128"/>
    </font>
    <font>
      <u/>
      <sz val="10.5"/>
      <color rgb="FFFF0000"/>
      <name val="ＭＳ ゴシック"/>
      <family val="3"/>
      <charset val="128"/>
    </font>
    <font>
      <sz val="10.5"/>
      <color theme="1"/>
      <name val="ＭＳ ゴシック"/>
      <family val="3"/>
      <charset val="128"/>
    </font>
    <font>
      <sz val="10.5"/>
      <name val="ＭＳ ゴシック"/>
      <family val="3"/>
      <charset val="128"/>
    </font>
    <font>
      <u/>
      <sz val="11"/>
      <color rgb="FFFF0000"/>
      <name val="游ゴシック"/>
      <family val="3"/>
      <charset val="128"/>
      <scheme val="minor"/>
    </font>
    <font>
      <b/>
      <u/>
      <sz val="11"/>
      <color rgb="FFFF0000"/>
      <name val="ＭＳ ゴシック"/>
      <family val="3"/>
      <charset val="128"/>
    </font>
    <font>
      <b/>
      <u/>
      <sz val="11"/>
      <color rgb="FFFF0000"/>
      <name val="游ゴシック"/>
      <family val="3"/>
      <charset val="128"/>
      <scheme val="minor"/>
    </font>
    <font>
      <sz val="11"/>
      <color rgb="FFFF0000"/>
      <name val="ＭＳ Ｐゴシック"/>
      <family val="3"/>
      <charset val="128"/>
    </font>
  </fonts>
  <fills count="12">
    <fill>
      <patternFill patternType="none"/>
    </fill>
    <fill>
      <patternFill patternType="gray125"/>
    </fill>
    <fill>
      <patternFill patternType="solid">
        <fgColor rgb="FFFFFF99"/>
        <bgColor indexed="64"/>
      </patternFill>
    </fill>
    <fill>
      <patternFill patternType="solid">
        <fgColor theme="3" tint="0.79998168889431442"/>
        <bgColor indexed="64"/>
      </patternFill>
    </fill>
    <fill>
      <patternFill patternType="solid">
        <fgColor theme="1" tint="0.34998626667073579"/>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indexed="65"/>
        <bgColor indexed="64"/>
      </patternFill>
    </fill>
    <fill>
      <patternFill patternType="solid">
        <fgColor theme="8" tint="0.79998168889431442"/>
        <bgColor indexed="64"/>
      </patternFill>
    </fill>
    <fill>
      <patternFill patternType="solid">
        <fgColor theme="2"/>
        <bgColor indexed="64"/>
      </patternFill>
    </fill>
    <fill>
      <patternFill patternType="solid">
        <fgColor rgb="FFF2F2F2"/>
        <bgColor indexed="64"/>
      </patternFill>
    </fill>
    <fill>
      <patternFill patternType="solid">
        <fgColor theme="1"/>
        <bgColor indexed="64"/>
      </patternFill>
    </fill>
  </fills>
  <borders count="9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bottom style="thin">
        <color auto="1"/>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style="medium">
        <color indexed="64"/>
      </right>
      <top style="thin">
        <color auto="1"/>
      </top>
      <bottom style="thin">
        <color auto="1"/>
      </bottom>
      <diagonal/>
    </border>
    <border>
      <left/>
      <right style="medium">
        <color indexed="64"/>
      </right>
      <top/>
      <bottom style="thin">
        <color indexed="64"/>
      </bottom>
      <diagonal/>
    </border>
    <border>
      <left/>
      <right/>
      <top style="medium">
        <color indexed="64"/>
      </top>
      <bottom style="thin">
        <color auto="1"/>
      </bottom>
      <diagonal/>
    </border>
    <border>
      <left style="medium">
        <color indexed="64"/>
      </left>
      <right/>
      <top/>
      <bottom/>
      <diagonal/>
    </border>
    <border>
      <left/>
      <right style="thin">
        <color auto="1"/>
      </right>
      <top/>
      <bottom style="thin">
        <color auto="1"/>
      </bottom>
      <diagonal/>
    </border>
    <border>
      <left style="medium">
        <color indexed="64"/>
      </left>
      <right style="thin">
        <color indexed="64"/>
      </right>
      <top/>
      <bottom/>
      <diagonal/>
    </border>
    <border>
      <left style="hair">
        <color auto="1"/>
      </left>
      <right style="hair">
        <color auto="1"/>
      </right>
      <top/>
      <bottom/>
      <diagonal/>
    </border>
    <border>
      <left/>
      <right style="medium">
        <color indexed="64"/>
      </right>
      <top style="medium">
        <color indexed="64"/>
      </top>
      <bottom style="thin">
        <color indexed="64"/>
      </bottom>
      <diagonal/>
    </border>
    <border>
      <left/>
      <right style="hair">
        <color indexed="64"/>
      </right>
      <top style="thin">
        <color indexed="64"/>
      </top>
      <bottom style="thin">
        <color indexed="64"/>
      </bottom>
      <diagonal/>
    </border>
    <border>
      <left/>
      <right style="medium">
        <color indexed="64"/>
      </right>
      <top style="thin">
        <color auto="1"/>
      </top>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top style="medium">
        <color indexed="64"/>
      </top>
      <bottom style="medium">
        <color indexed="64"/>
      </bottom>
      <diagonal/>
    </border>
    <border>
      <left/>
      <right style="thin">
        <color auto="1"/>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top/>
      <bottom style="medium">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hair">
        <color auto="1"/>
      </left>
      <right/>
      <top style="thin">
        <color indexed="64"/>
      </top>
      <bottom style="thin">
        <color auto="1"/>
      </bottom>
      <diagonal/>
    </border>
    <border diagonalUp="1">
      <left/>
      <right/>
      <top style="thin">
        <color auto="1"/>
      </top>
      <bottom/>
      <diagonal style="thin">
        <color auto="1"/>
      </diagonal>
    </border>
    <border diagonalUp="1">
      <left style="thin">
        <color auto="1"/>
      </left>
      <right/>
      <top/>
      <bottom style="thin">
        <color auto="1"/>
      </bottom>
      <diagonal style="thin">
        <color auto="1"/>
      </diagonal>
    </border>
    <border diagonalUp="1">
      <left/>
      <right/>
      <top/>
      <bottom style="thin">
        <color auto="1"/>
      </bottom>
      <diagonal style="thin">
        <color auto="1"/>
      </diagonal>
    </border>
    <border diagonalUp="1">
      <left/>
      <right style="thin">
        <color auto="1"/>
      </right>
      <top/>
      <bottom style="thin">
        <color auto="1"/>
      </bottom>
      <diagonal style="thin">
        <color auto="1"/>
      </diagonal>
    </border>
    <border diagonalUp="1">
      <left style="thin">
        <color auto="1"/>
      </left>
      <right/>
      <top style="thin">
        <color auto="1"/>
      </top>
      <bottom style="thin">
        <color auto="1"/>
      </bottom>
      <diagonal style="hair">
        <color auto="1"/>
      </diagonal>
    </border>
    <border diagonalUp="1">
      <left style="thin">
        <color indexed="64"/>
      </left>
      <right style="thin">
        <color indexed="64"/>
      </right>
      <top style="thin">
        <color auto="1"/>
      </top>
      <bottom style="thin">
        <color auto="1"/>
      </bottom>
      <diagonal style="hair">
        <color auto="1"/>
      </diagonal>
    </border>
    <border diagonalUp="1">
      <left/>
      <right style="thin">
        <color auto="1"/>
      </right>
      <top style="thin">
        <color auto="1"/>
      </top>
      <bottom style="thin">
        <color auto="1"/>
      </bottom>
      <diagonal style="hair">
        <color auto="1"/>
      </diagonal>
    </border>
    <border diagonalUp="1">
      <left/>
      <right/>
      <top style="thin">
        <color indexed="64"/>
      </top>
      <bottom style="thin">
        <color indexed="64"/>
      </bottom>
      <diagonal style="hair">
        <color indexed="64"/>
      </diagonal>
    </border>
  </borders>
  <cellStyleXfs count="5">
    <xf numFmtId="0" fontId="0" fillId="0" borderId="0">
      <alignment vertical="center"/>
    </xf>
    <xf numFmtId="0" fontId="14" fillId="0" borderId="0" applyNumberFormat="0" applyFill="0" applyBorder="0" applyAlignment="0" applyProtection="0"/>
    <xf numFmtId="38" fontId="1" fillId="0" borderId="0" applyFont="0" applyFill="0" applyBorder="0" applyAlignment="0" applyProtection="0">
      <alignment vertical="center"/>
    </xf>
    <xf numFmtId="0" fontId="50" fillId="0" borderId="0">
      <alignment vertical="center"/>
    </xf>
    <xf numFmtId="0" fontId="14" fillId="0" borderId="0" applyNumberFormat="0" applyFill="0" applyBorder="0" applyAlignment="0" applyProtection="0"/>
  </cellStyleXfs>
  <cellXfs count="601">
    <xf numFmtId="0" fontId="0" fillId="0" borderId="0" xfId="0">
      <alignment vertical="center"/>
    </xf>
    <xf numFmtId="0" fontId="22" fillId="0" borderId="0" xfId="0" applyFont="1">
      <alignment vertical="center"/>
    </xf>
    <xf numFmtId="0" fontId="23" fillId="0" borderId="0" xfId="0" applyFont="1">
      <alignment vertical="center"/>
    </xf>
    <xf numFmtId="0" fontId="24" fillId="0" borderId="0" xfId="0" applyFont="1">
      <alignment vertical="center"/>
    </xf>
    <xf numFmtId="0" fontId="16" fillId="0" borderId="25" xfId="0" applyFont="1" applyBorder="1" applyAlignment="1">
      <alignment horizontal="left"/>
    </xf>
    <xf numFmtId="0" fontId="16" fillId="0" borderId="26" xfId="0" applyFont="1" applyBorder="1" applyAlignment="1">
      <alignment horizontal="left"/>
    </xf>
    <xf numFmtId="0" fontId="27" fillId="0" borderId="28" xfId="0" applyFont="1" applyBorder="1" applyAlignment="1">
      <alignment horizontal="left"/>
    </xf>
    <xf numFmtId="0" fontId="20" fillId="0" borderId="0" xfId="0" applyFont="1">
      <alignment vertical="center"/>
    </xf>
    <xf numFmtId="0" fontId="23" fillId="0" borderId="39" xfId="0" applyFont="1" applyBorder="1">
      <alignment vertical="center"/>
    </xf>
    <xf numFmtId="0" fontId="23" fillId="0" borderId="36" xfId="0" applyFont="1" applyBorder="1">
      <alignment vertical="center"/>
    </xf>
    <xf numFmtId="0" fontId="23" fillId="0" borderId="16" xfId="0" applyFont="1" applyBorder="1">
      <alignment vertical="center"/>
    </xf>
    <xf numFmtId="0" fontId="29" fillId="0" borderId="0" xfId="0" applyFont="1">
      <alignment vertical="center"/>
    </xf>
    <xf numFmtId="0" fontId="37" fillId="0" borderId="0" xfId="0" applyFont="1">
      <alignment vertical="center"/>
    </xf>
    <xf numFmtId="0" fontId="0" fillId="5" borderId="0" xfId="0" applyFill="1">
      <alignment vertical="center"/>
    </xf>
    <xf numFmtId="0" fontId="0" fillId="5" borderId="0" xfId="0" applyFill="1" applyAlignment="1" applyProtection="1">
      <alignment horizontal="center" vertical="center" shrinkToFit="1"/>
      <protection locked="0"/>
    </xf>
    <xf numFmtId="0" fontId="0" fillId="5" borderId="6" xfId="0" applyFill="1" applyBorder="1" applyAlignment="1">
      <alignment horizontal="center" vertical="center"/>
    </xf>
    <xf numFmtId="0" fontId="0" fillId="0" borderId="0" xfId="0" applyAlignment="1">
      <alignment horizontal="center" vertical="center"/>
    </xf>
    <xf numFmtId="0" fontId="0" fillId="5" borderId="0" xfId="0" applyFill="1" applyAlignment="1">
      <alignment horizontal="center" vertical="center"/>
    </xf>
    <xf numFmtId="49" fontId="0" fillId="5" borderId="0" xfId="0" applyNumberFormat="1" applyFill="1">
      <alignment vertical="center"/>
    </xf>
    <xf numFmtId="0" fontId="41" fillId="5" borderId="0" xfId="0" applyFont="1" applyFill="1">
      <alignment vertical="center"/>
    </xf>
    <xf numFmtId="0" fontId="0" fillId="0" borderId="52" xfId="0" applyBorder="1" applyAlignment="1">
      <alignment horizontal="right" vertical="center"/>
    </xf>
    <xf numFmtId="0" fontId="0" fillId="0" borderId="52" xfId="0" applyBorder="1">
      <alignment vertical="center"/>
    </xf>
    <xf numFmtId="0" fontId="0" fillId="5" borderId="0" xfId="0" applyFill="1" applyAlignment="1">
      <alignment horizontal="right" vertical="center"/>
    </xf>
    <xf numFmtId="0" fontId="0" fillId="5" borderId="6" xfId="0" applyFill="1" applyBorder="1" applyAlignment="1">
      <alignment horizontal="center" vertical="center" shrinkToFit="1"/>
    </xf>
    <xf numFmtId="0" fontId="13" fillId="5" borderId="6" xfId="0" applyFont="1" applyFill="1" applyBorder="1" applyAlignment="1">
      <alignment horizontal="center" vertical="center" shrinkToFit="1"/>
    </xf>
    <xf numFmtId="0" fontId="0" fillId="5" borderId="0" xfId="0" applyFill="1" applyAlignment="1">
      <alignment vertical="center" shrinkToFit="1"/>
    </xf>
    <xf numFmtId="0" fontId="41"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17" xfId="0" applyBorder="1">
      <alignment vertical="center"/>
    </xf>
    <xf numFmtId="0" fontId="0" fillId="0" borderId="7" xfId="0" applyBorder="1">
      <alignment vertical="center"/>
    </xf>
    <xf numFmtId="0" fontId="0" fillId="0" borderId="60" xfId="0" applyBorder="1">
      <alignment vertical="center"/>
    </xf>
    <xf numFmtId="0" fontId="0" fillId="0" borderId="20" xfId="0" applyBorder="1">
      <alignment vertical="center"/>
    </xf>
    <xf numFmtId="0" fontId="0" fillId="0" borderId="8" xfId="0" applyBorder="1">
      <alignment vertical="center"/>
    </xf>
    <xf numFmtId="0" fontId="0" fillId="0" borderId="37" xfId="0" applyBorder="1">
      <alignment vertical="center"/>
    </xf>
    <xf numFmtId="0" fontId="0" fillId="0" borderId="15" xfId="0" applyBorder="1" applyAlignment="1">
      <alignment horizontal="right" vertical="center"/>
    </xf>
    <xf numFmtId="0" fontId="0" fillId="0" borderId="16" xfId="0" applyBorder="1">
      <alignment vertical="center"/>
    </xf>
    <xf numFmtId="0" fontId="49" fillId="0" borderId="0" xfId="0" applyFont="1">
      <alignment vertical="center"/>
    </xf>
    <xf numFmtId="0" fontId="48" fillId="0" borderId="0" xfId="0" applyFont="1">
      <alignment vertical="center"/>
    </xf>
    <xf numFmtId="0" fontId="50" fillId="0" borderId="0" xfId="3">
      <alignment vertical="center"/>
    </xf>
    <xf numFmtId="0" fontId="51" fillId="0" borderId="0" xfId="3" applyFont="1" applyAlignment="1">
      <alignment horizontal="right" vertical="center"/>
    </xf>
    <xf numFmtId="0" fontId="52" fillId="0" borderId="0" xfId="3" applyFont="1" applyAlignment="1">
      <alignment horizontal="center" vertical="center"/>
    </xf>
    <xf numFmtId="0" fontId="53" fillId="0" borderId="0" xfId="3" applyFont="1" applyAlignment="1">
      <alignment horizontal="center" vertical="center"/>
    </xf>
    <xf numFmtId="0" fontId="54" fillId="0" borderId="0" xfId="3" applyFont="1" applyAlignment="1">
      <alignment horizontal="center" vertical="center"/>
    </xf>
    <xf numFmtId="0" fontId="62" fillId="0" borderId="0" xfId="3" applyFont="1">
      <alignment vertical="center"/>
    </xf>
    <xf numFmtId="0" fontId="23" fillId="2" borderId="5" xfId="0" applyFont="1" applyFill="1" applyBorder="1" applyProtection="1">
      <alignment vertical="center"/>
      <protection locked="0"/>
    </xf>
    <xf numFmtId="0" fontId="23" fillId="2" borderId="39" xfId="0" applyFont="1" applyFill="1" applyBorder="1" applyProtection="1">
      <alignment vertical="center"/>
      <protection locked="0"/>
    </xf>
    <xf numFmtId="0" fontId="23" fillId="2" borderId="4" xfId="0" applyFont="1" applyFill="1" applyBorder="1" applyProtection="1">
      <alignment vertical="center"/>
      <protection locked="0"/>
    </xf>
    <xf numFmtId="0" fontId="0" fillId="0" borderId="6" xfId="0" applyBorder="1">
      <alignment vertical="center"/>
    </xf>
    <xf numFmtId="0" fontId="51" fillId="0" borderId="0" xfId="3" applyFont="1" applyAlignment="1" applyProtection="1">
      <alignment horizontal="right" vertical="center"/>
      <protection locked="0"/>
    </xf>
    <xf numFmtId="0" fontId="62" fillId="0" borderId="0" xfId="3" applyFont="1" applyProtection="1">
      <alignment vertical="center"/>
      <protection locked="0"/>
    </xf>
    <xf numFmtId="0" fontId="64" fillId="0" borderId="0" xfId="0" applyFont="1">
      <alignment vertical="center"/>
    </xf>
    <xf numFmtId="0" fontId="0" fillId="0" borderId="7" xfId="0" applyBorder="1" applyAlignment="1">
      <alignment horizontal="center" vertical="center"/>
    </xf>
    <xf numFmtId="0" fontId="0" fillId="0" borderId="7" xfId="0" applyBorder="1" applyAlignment="1">
      <alignment horizontal="right" vertical="center"/>
    </xf>
    <xf numFmtId="0" fontId="48" fillId="0" borderId="0" xfId="0" applyFont="1" applyProtection="1">
      <alignment vertical="center"/>
      <protection locked="0"/>
    </xf>
    <xf numFmtId="0" fontId="64" fillId="5" borderId="0" xfId="0" applyFont="1" applyFill="1">
      <alignment vertical="center"/>
    </xf>
    <xf numFmtId="0" fontId="65" fillId="0" borderId="0" xfId="0" applyFont="1">
      <alignment vertical="center"/>
    </xf>
    <xf numFmtId="0" fontId="66" fillId="0" borderId="0" xfId="0" applyFont="1">
      <alignment vertical="center"/>
    </xf>
    <xf numFmtId="0" fontId="66" fillId="0" borderId="0" xfId="0" applyFont="1" applyAlignment="1">
      <alignment horizontal="left" wrapText="1"/>
    </xf>
    <xf numFmtId="0" fontId="66" fillId="0" borderId="0" xfId="0" applyFont="1" applyAlignment="1">
      <alignment horizontal="left"/>
    </xf>
    <xf numFmtId="0" fontId="68" fillId="0" borderId="0" xfId="0" applyFont="1">
      <alignment vertical="center"/>
    </xf>
    <xf numFmtId="0" fontId="66" fillId="0" borderId="0" xfId="0" applyFont="1" applyAlignment="1">
      <alignment horizontal="center" vertical="center"/>
    </xf>
    <xf numFmtId="0" fontId="67" fillId="0" borderId="0" xfId="0" applyFont="1">
      <alignment vertical="center"/>
    </xf>
    <xf numFmtId="0" fontId="0" fillId="0" borderId="74" xfId="0" applyBorder="1" applyAlignment="1">
      <alignment vertical="center" wrapText="1"/>
    </xf>
    <xf numFmtId="0" fontId="70" fillId="0" borderId="20" xfId="0" applyFont="1" applyBorder="1" applyAlignment="1">
      <alignment vertical="center" wrapText="1"/>
    </xf>
    <xf numFmtId="0" fontId="0" fillId="0" borderId="6" xfId="0" applyBorder="1" applyAlignment="1">
      <alignment vertical="center" wrapText="1"/>
    </xf>
    <xf numFmtId="0" fontId="71" fillId="0" borderId="0" xfId="0" applyFont="1">
      <alignment vertical="center"/>
    </xf>
    <xf numFmtId="0" fontId="16" fillId="0" borderId="30" xfId="0" applyFont="1" applyBorder="1" applyAlignment="1">
      <alignment horizontal="left"/>
    </xf>
    <xf numFmtId="0" fontId="16" fillId="0" borderId="28" xfId="0" applyFont="1" applyBorder="1" applyAlignment="1">
      <alignment horizontal="left"/>
    </xf>
    <xf numFmtId="0" fontId="13" fillId="0" borderId="2" xfId="0" applyFont="1" applyBorder="1" applyAlignment="1">
      <alignment horizontal="center" vertical="center"/>
    </xf>
    <xf numFmtId="0" fontId="21" fillId="0" borderId="0" xfId="0" applyFont="1">
      <alignment vertical="center"/>
    </xf>
    <xf numFmtId="0" fontId="23" fillId="2" borderId="5" xfId="0" applyFont="1" applyFill="1" applyBorder="1">
      <alignment vertical="center"/>
    </xf>
    <xf numFmtId="0" fontId="23" fillId="2" borderId="39" xfId="0" applyFont="1" applyFill="1" applyBorder="1">
      <alignment vertical="center"/>
    </xf>
    <xf numFmtId="0" fontId="23" fillId="2" borderId="4" xfId="0" applyFont="1" applyFill="1" applyBorder="1">
      <alignment vertical="center"/>
    </xf>
    <xf numFmtId="0" fontId="16" fillId="0" borderId="0" xfId="0" applyFont="1" applyAlignment="1">
      <alignment horizontal="left"/>
    </xf>
    <xf numFmtId="0" fontId="5" fillId="0" borderId="0" xfId="0" applyFont="1" applyAlignment="1">
      <alignment vertical="center" shrinkToFit="1"/>
    </xf>
    <xf numFmtId="0" fontId="7" fillId="0" borderId="0" xfId="0" applyFont="1" applyAlignment="1">
      <alignment horizontal="center"/>
    </xf>
    <xf numFmtId="0" fontId="8" fillId="0" borderId="0" xfId="0" applyFont="1" applyAlignment="1">
      <alignment horizontal="left"/>
    </xf>
    <xf numFmtId="0" fontId="0" fillId="0" borderId="0" xfId="0" applyAlignment="1"/>
    <xf numFmtId="0" fontId="9" fillId="0" borderId="0" xfId="0" applyFont="1" applyAlignment="1"/>
    <xf numFmtId="0" fontId="8" fillId="0" borderId="0" xfId="0" applyFont="1" applyAlignment="1">
      <alignment horizontal="center" vertical="center"/>
    </xf>
    <xf numFmtId="0" fontId="8" fillId="0" borderId="0" xfId="0" applyFont="1" applyAlignment="1">
      <alignment horizontal="left" vertical="center" shrinkToFit="1"/>
    </xf>
    <xf numFmtId="0" fontId="10" fillId="0" borderId="0" xfId="0" applyFont="1">
      <alignment vertical="center"/>
    </xf>
    <xf numFmtId="176" fontId="0" fillId="0" borderId="0" xfId="0" applyNumberFormat="1" applyAlignment="1"/>
    <xf numFmtId="0" fontId="10" fillId="0" borderId="0" xfId="0" applyFont="1" applyAlignment="1">
      <alignment vertical="center" shrinkToFit="1"/>
    </xf>
    <xf numFmtId="0" fontId="10" fillId="0" borderId="0" xfId="0" applyFont="1" applyAlignment="1">
      <alignment horizontal="center" vertical="center" shrinkToFit="1"/>
    </xf>
    <xf numFmtId="177" fontId="36" fillId="0" borderId="0" xfId="0" applyNumberFormat="1" applyFont="1" applyAlignment="1">
      <alignment vertical="center" shrinkToFit="1"/>
    </xf>
    <xf numFmtId="177" fontId="36" fillId="0" borderId="0" xfId="0" applyNumberFormat="1" applyFont="1" applyAlignment="1">
      <alignment horizontal="right" vertical="center" shrinkToFit="1"/>
    </xf>
    <xf numFmtId="0" fontId="12" fillId="0" borderId="0" xfId="0" applyFont="1">
      <alignment vertical="center"/>
    </xf>
    <xf numFmtId="0" fontId="12" fillId="0" borderId="0" xfId="0" applyFont="1" applyAlignment="1">
      <alignment vertical="center" shrinkToFit="1"/>
    </xf>
    <xf numFmtId="0" fontId="10" fillId="0" borderId="0" xfId="0" applyFont="1" applyAlignment="1">
      <alignment vertical="center" wrapText="1" shrinkToFit="1"/>
    </xf>
    <xf numFmtId="0" fontId="0" fillId="0" borderId="0" xfId="0" applyAlignment="1">
      <alignment vertical="center" shrinkToFit="1"/>
    </xf>
    <xf numFmtId="0" fontId="8" fillId="0" borderId="0" xfId="0" applyFont="1" applyAlignment="1">
      <alignment horizontal="center"/>
    </xf>
    <xf numFmtId="0" fontId="13" fillId="0" borderId="0" xfId="0" applyFont="1" applyAlignment="1">
      <alignment horizontal="center" vertical="center"/>
    </xf>
    <xf numFmtId="0" fontId="8" fillId="0" borderId="0" xfId="0" applyFont="1" applyAlignment="1">
      <alignment horizontal="left" vertical="center"/>
    </xf>
    <xf numFmtId="0" fontId="12" fillId="0" borderId="0" xfId="0" applyFont="1" applyAlignment="1">
      <alignment horizontal="center" vertical="center"/>
    </xf>
    <xf numFmtId="0" fontId="8" fillId="0" borderId="0" xfId="0" applyFont="1" applyAlignment="1">
      <alignment horizontal="center" vertical="center" shrinkToFit="1"/>
    </xf>
    <xf numFmtId="0" fontId="5" fillId="0" borderId="0" xfId="0" applyFont="1" applyAlignment="1">
      <alignment horizontal="center" vertical="center" shrinkToFit="1"/>
    </xf>
    <xf numFmtId="0" fontId="12" fillId="0" borderId="0" xfId="0" applyFont="1" applyAlignment="1">
      <alignment horizontal="left" vertical="center"/>
    </xf>
    <xf numFmtId="0" fontId="12" fillId="0" borderId="0" xfId="0" applyFont="1" applyAlignment="1">
      <alignment horizontal="centerContinuous"/>
    </xf>
    <xf numFmtId="0" fontId="25" fillId="0" borderId="0" xfId="0" applyFont="1" applyAlignment="1">
      <alignment horizontal="centerContinuous"/>
    </xf>
    <xf numFmtId="0" fontId="26" fillId="0" borderId="0" xfId="0" applyFont="1">
      <alignment vertical="center"/>
    </xf>
    <xf numFmtId="0" fontId="8" fillId="0" borderId="7" xfId="0" applyFont="1" applyBorder="1" applyAlignment="1">
      <alignment horizontal="center" vertical="center"/>
    </xf>
    <xf numFmtId="0" fontId="25" fillId="0" borderId="0" xfId="0" applyFont="1" applyAlignment="1"/>
    <xf numFmtId="0" fontId="12" fillId="3" borderId="9" xfId="0" applyFont="1" applyFill="1" applyBorder="1" applyAlignment="1">
      <alignment horizontal="left"/>
    </xf>
    <xf numFmtId="49" fontId="12" fillId="3" borderId="10" xfId="0" applyNumberFormat="1" applyFont="1" applyFill="1" applyBorder="1" applyAlignment="1">
      <alignment horizontal="left"/>
    </xf>
    <xf numFmtId="49" fontId="12" fillId="3" borderId="11" xfId="0" applyNumberFormat="1" applyFont="1" applyFill="1" applyBorder="1" applyAlignment="1">
      <alignment horizontal="left"/>
    </xf>
    <xf numFmtId="178" fontId="12" fillId="3" borderId="9" xfId="0" applyNumberFormat="1" applyFont="1" applyFill="1" applyBorder="1" applyAlignment="1">
      <alignment horizontal="left"/>
    </xf>
    <xf numFmtId="178" fontId="12" fillId="3" borderId="10" xfId="0" applyNumberFormat="1" applyFont="1" applyFill="1" applyBorder="1" applyAlignment="1">
      <alignment horizontal="left"/>
    </xf>
    <xf numFmtId="178" fontId="12" fillId="3" borderId="12" xfId="0" applyNumberFormat="1" applyFont="1" applyFill="1" applyBorder="1" applyAlignment="1">
      <alignment horizontal="center"/>
    </xf>
    <xf numFmtId="178" fontId="12" fillId="3" borderId="13" xfId="0" applyNumberFormat="1" applyFont="1" applyFill="1" applyBorder="1" applyAlignment="1">
      <alignment horizontal="center"/>
    </xf>
    <xf numFmtId="178" fontId="12" fillId="3" borderId="14" xfId="0" applyNumberFormat="1" applyFont="1" applyFill="1" applyBorder="1" applyAlignment="1">
      <alignment horizontal="center"/>
    </xf>
    <xf numFmtId="0" fontId="12" fillId="0" borderId="8" xfId="0" applyFont="1" applyBorder="1">
      <alignment vertical="center"/>
    </xf>
    <xf numFmtId="0" fontId="32" fillId="0" borderId="28" xfId="0" applyFont="1" applyBorder="1" applyAlignment="1">
      <alignment horizontal="left"/>
    </xf>
    <xf numFmtId="0" fontId="33" fillId="0" borderId="0" xfId="0" applyFont="1" applyAlignment="1">
      <alignment horizontal="left"/>
    </xf>
    <xf numFmtId="0" fontId="33" fillId="0" borderId="28" xfId="0" applyFont="1" applyBorder="1" applyAlignment="1">
      <alignment horizontal="left"/>
    </xf>
    <xf numFmtId="0" fontId="0" fillId="0" borderId="26" xfId="0" applyBorder="1" applyAlignment="1">
      <alignment wrapText="1"/>
    </xf>
    <xf numFmtId="178" fontId="12" fillId="3" borderId="9" xfId="0" applyNumberFormat="1" applyFont="1" applyFill="1" applyBorder="1" applyAlignment="1">
      <alignment horizontal="center"/>
    </xf>
    <xf numFmtId="178" fontId="12" fillId="3" borderId="10" xfId="0" applyNumberFormat="1" applyFont="1" applyFill="1" applyBorder="1" applyAlignment="1">
      <alignment horizontal="center"/>
    </xf>
    <xf numFmtId="178" fontId="12" fillId="3" borderId="11" xfId="0" applyNumberFormat="1" applyFont="1" applyFill="1" applyBorder="1" applyAlignment="1">
      <alignment horizontal="center"/>
    </xf>
    <xf numFmtId="0" fontId="0" fillId="5" borderId="0" xfId="0" applyFill="1" applyAlignment="1">
      <alignment horizontal="center" vertical="center" shrinkToFit="1"/>
    </xf>
    <xf numFmtId="0" fontId="0" fillId="0" borderId="6" xfId="0" applyBorder="1" applyAlignment="1" applyProtection="1">
      <alignment vertical="center" shrinkToFit="1"/>
      <protection locked="0"/>
    </xf>
    <xf numFmtId="38" fontId="0" fillId="0" borderId="6" xfId="2" applyFont="1" applyFill="1" applyBorder="1" applyAlignment="1" applyProtection="1">
      <alignment vertical="center" shrinkToFit="1"/>
      <protection locked="0"/>
    </xf>
    <xf numFmtId="0" fontId="0" fillId="3" borderId="6" xfId="0" applyFill="1" applyBorder="1" applyAlignment="1">
      <alignment vertical="center" shrinkToFit="1"/>
    </xf>
    <xf numFmtId="0" fontId="0" fillId="5" borderId="9" xfId="0" applyFill="1" applyBorder="1" applyAlignment="1">
      <alignment horizontal="center" vertical="center" shrinkToFit="1"/>
    </xf>
    <xf numFmtId="0" fontId="12" fillId="3" borderId="11" xfId="0" applyFont="1" applyFill="1" applyBorder="1" applyAlignment="1">
      <alignment horizontal="left"/>
    </xf>
    <xf numFmtId="0" fontId="59" fillId="8" borderId="6" xfId="3" applyFont="1" applyFill="1" applyBorder="1" applyAlignment="1">
      <alignment vertical="center" textRotation="255"/>
    </xf>
    <xf numFmtId="0" fontId="67" fillId="0" borderId="0" xfId="0" applyFont="1" applyAlignment="1">
      <alignment horizontal="center" vertical="center" shrinkToFit="1"/>
    </xf>
    <xf numFmtId="0" fontId="66" fillId="0" borderId="0" xfId="0" applyFont="1" applyAlignment="1">
      <alignment horizontal="center"/>
    </xf>
    <xf numFmtId="0" fontId="29" fillId="0" borderId="0" xfId="0" applyFont="1" applyAlignment="1">
      <alignment horizontal="center" vertical="center"/>
    </xf>
    <xf numFmtId="0" fontId="0" fillId="0" borderId="26" xfId="0" applyBorder="1">
      <alignment vertical="center"/>
    </xf>
    <xf numFmtId="0" fontId="0" fillId="0" borderId="27" xfId="0" applyBorder="1">
      <alignment vertical="center"/>
    </xf>
    <xf numFmtId="0" fontId="0" fillId="0" borderId="29" xfId="0" applyBorder="1">
      <alignment vertical="center"/>
    </xf>
    <xf numFmtId="0" fontId="0" fillId="0" borderId="26" xfId="0" applyBorder="1" applyAlignment="1"/>
    <xf numFmtId="0" fontId="0" fillId="0" borderId="27" xfId="0" applyBorder="1" applyAlignment="1"/>
    <xf numFmtId="0" fontId="0" fillId="0" borderId="29" xfId="0" applyBorder="1" applyAlignment="1"/>
    <xf numFmtId="0" fontId="0" fillId="0" borderId="31" xfId="0" applyBorder="1" applyAlignment="1"/>
    <xf numFmtId="0" fontId="0" fillId="0" borderId="32" xfId="0" applyBorder="1" applyAlignment="1"/>
    <xf numFmtId="0" fontId="0" fillId="5" borderId="36" xfId="0" applyFill="1" applyBorder="1" applyAlignment="1">
      <alignment vertical="center" shrinkToFit="1"/>
    </xf>
    <xf numFmtId="0" fontId="13" fillId="5" borderId="53" xfId="0" applyFont="1" applyFill="1" applyBorder="1" applyAlignment="1">
      <alignment horizontal="center" vertical="center" shrinkToFit="1"/>
    </xf>
    <xf numFmtId="0" fontId="42" fillId="5" borderId="0" xfId="0" applyFont="1" applyFill="1">
      <alignment vertical="center"/>
    </xf>
    <xf numFmtId="0" fontId="0" fillId="5" borderId="52" xfId="0" applyFill="1" applyBorder="1" applyAlignment="1">
      <alignment vertical="center" shrinkToFit="1"/>
    </xf>
    <xf numFmtId="0" fontId="0" fillId="5" borderId="6" xfId="0" applyFill="1" applyBorder="1">
      <alignment vertical="center"/>
    </xf>
    <xf numFmtId="176" fontId="0" fillId="5" borderId="0" xfId="2" applyNumberFormat="1" applyFont="1" applyFill="1" applyBorder="1" applyAlignment="1">
      <alignment vertical="center"/>
    </xf>
    <xf numFmtId="0" fontId="0" fillId="10" borderId="0" xfId="0" applyFill="1">
      <alignment vertical="center"/>
    </xf>
    <xf numFmtId="0" fontId="0" fillId="10" borderId="6" xfId="0" applyFill="1" applyBorder="1" applyAlignment="1">
      <alignment horizontal="center" vertical="center"/>
    </xf>
    <xf numFmtId="0" fontId="0" fillId="10" borderId="0" xfId="0" applyFill="1" applyAlignment="1">
      <alignment vertical="center" shrinkToFit="1"/>
    </xf>
    <xf numFmtId="0" fontId="16" fillId="10" borderId="6" xfId="0" applyFont="1" applyFill="1" applyBorder="1" applyAlignment="1">
      <alignment horizontal="center" vertical="center" shrinkToFit="1"/>
    </xf>
    <xf numFmtId="0" fontId="16" fillId="10" borderId="6" xfId="0" applyFont="1" applyFill="1" applyBorder="1" applyAlignment="1">
      <alignment horizontal="right" vertical="center" shrinkToFit="1"/>
    </xf>
    <xf numFmtId="0" fontId="16" fillId="10" borderId="1" xfId="0" applyFont="1" applyFill="1" applyBorder="1" applyAlignment="1">
      <alignment horizontal="right" vertical="center" shrinkToFit="1"/>
    </xf>
    <xf numFmtId="0" fontId="16" fillId="10" borderId="43" xfId="0" applyFont="1" applyFill="1" applyBorder="1" applyAlignment="1">
      <alignment horizontal="right" vertical="center" shrinkToFit="1"/>
    </xf>
    <xf numFmtId="0" fontId="16" fillId="10" borderId="2" xfId="0" applyFont="1" applyFill="1" applyBorder="1" applyAlignment="1">
      <alignment horizontal="right" vertical="center" shrinkToFit="1"/>
    </xf>
    <xf numFmtId="0" fontId="16" fillId="10" borderId="6" xfId="0" applyFont="1" applyFill="1" applyBorder="1" applyAlignment="1">
      <alignment horizontal="center" vertical="center"/>
    </xf>
    <xf numFmtId="0" fontId="28" fillId="0" borderId="0" xfId="0" applyFont="1" applyAlignment="1">
      <alignment vertical="center" wrapText="1"/>
    </xf>
    <xf numFmtId="0" fontId="48" fillId="10" borderId="0" xfId="0" applyFont="1" applyFill="1" applyProtection="1">
      <alignment vertical="center"/>
      <protection locked="0"/>
    </xf>
    <xf numFmtId="0" fontId="28" fillId="10" borderId="0" xfId="0" applyFont="1" applyFill="1" applyAlignment="1">
      <alignment vertical="center" wrapText="1"/>
    </xf>
    <xf numFmtId="0" fontId="0" fillId="11" borderId="6" xfId="0" applyFill="1" applyBorder="1" applyAlignment="1">
      <alignment horizontal="center" vertical="center"/>
    </xf>
    <xf numFmtId="0" fontId="0" fillId="11" borderId="6" xfId="0" applyFill="1" applyBorder="1">
      <alignment vertical="center"/>
    </xf>
    <xf numFmtId="0" fontId="0" fillId="11" borderId="6" xfId="0" applyFill="1" applyBorder="1" applyAlignment="1">
      <alignment vertical="center" shrinkToFit="1"/>
    </xf>
    <xf numFmtId="0" fontId="16" fillId="0" borderId="52" xfId="0" applyFont="1" applyBorder="1" applyAlignment="1">
      <alignment horizontal="left"/>
    </xf>
    <xf numFmtId="0" fontId="32" fillId="5" borderId="0" xfId="0" applyFont="1" applyFill="1" applyAlignment="1"/>
    <xf numFmtId="0" fontId="73" fillId="11" borderId="6" xfId="0" applyFont="1" applyFill="1" applyBorder="1" applyAlignment="1" applyProtection="1">
      <alignment horizontal="center" vertical="center" shrinkToFit="1"/>
      <protection locked="0"/>
    </xf>
    <xf numFmtId="0" fontId="74" fillId="11" borderId="6" xfId="0" applyFont="1" applyFill="1" applyBorder="1" applyAlignment="1" applyProtection="1">
      <alignment horizontal="right" vertical="center" shrinkToFit="1"/>
      <protection locked="0"/>
    </xf>
    <xf numFmtId="0" fontId="74" fillId="11" borderId="43" xfId="0" applyFont="1" applyFill="1" applyBorder="1" applyAlignment="1" applyProtection="1">
      <alignment horizontal="right" vertical="center" shrinkToFit="1"/>
      <protection locked="0"/>
    </xf>
    <xf numFmtId="0" fontId="74" fillId="11" borderId="1" xfId="0" applyFont="1" applyFill="1" applyBorder="1" applyAlignment="1" applyProtection="1">
      <alignment horizontal="right" vertical="center" shrinkToFit="1"/>
      <protection locked="0"/>
    </xf>
    <xf numFmtId="0" fontId="74" fillId="11" borderId="2" xfId="0" applyFont="1" applyFill="1" applyBorder="1" applyAlignment="1" applyProtection="1">
      <alignment horizontal="right" vertical="center" shrinkToFit="1"/>
      <protection locked="0"/>
    </xf>
    <xf numFmtId="0" fontId="73" fillId="10" borderId="6" xfId="0" applyFont="1" applyFill="1" applyBorder="1" applyAlignment="1">
      <alignment horizontal="center" vertical="center"/>
    </xf>
    <xf numFmtId="0" fontId="74" fillId="5" borderId="6" xfId="0" applyFont="1" applyFill="1" applyBorder="1" applyAlignment="1">
      <alignment horizontal="center" vertical="center" shrinkToFit="1"/>
    </xf>
    <xf numFmtId="0" fontId="74" fillId="5" borderId="6" xfId="0" applyFont="1" applyFill="1" applyBorder="1" applyAlignment="1">
      <alignment horizontal="center" vertical="center"/>
    </xf>
    <xf numFmtId="0" fontId="74" fillId="5" borderId="1" xfId="0" applyFont="1" applyFill="1" applyBorder="1" applyAlignment="1">
      <alignment horizontal="center" vertical="center"/>
    </xf>
    <xf numFmtId="0" fontId="73" fillId="5" borderId="6" xfId="0" applyFont="1" applyFill="1" applyBorder="1" applyAlignment="1">
      <alignment horizontal="center" vertical="center"/>
    </xf>
    <xf numFmtId="0" fontId="73" fillId="11" borderId="6" xfId="0" applyFont="1" applyFill="1" applyBorder="1" applyAlignment="1" applyProtection="1">
      <alignment horizontal="right" vertical="center" shrinkToFit="1"/>
      <protection locked="0"/>
    </xf>
    <xf numFmtId="0" fontId="73" fillId="11" borderId="43" xfId="0" applyFont="1" applyFill="1" applyBorder="1" applyAlignment="1" applyProtection="1">
      <alignment horizontal="right" vertical="center" shrinkToFit="1"/>
      <protection locked="0"/>
    </xf>
    <xf numFmtId="0" fontId="73" fillId="11" borderId="1" xfId="0" applyFont="1" applyFill="1" applyBorder="1" applyAlignment="1" applyProtection="1">
      <alignment horizontal="right" vertical="center" shrinkToFit="1"/>
      <protection locked="0"/>
    </xf>
    <xf numFmtId="0" fontId="73" fillId="11" borderId="2" xfId="0" applyFont="1" applyFill="1" applyBorder="1" applyAlignment="1" applyProtection="1">
      <alignment horizontal="right" vertical="center" shrinkToFit="1"/>
      <protection locked="0"/>
    </xf>
    <xf numFmtId="0" fontId="73" fillId="11" borderId="6" xfId="0" applyFont="1" applyFill="1" applyBorder="1" applyAlignment="1">
      <alignment vertical="center" shrinkToFit="1"/>
    </xf>
    <xf numFmtId="0" fontId="73" fillId="5" borderId="6" xfId="0" applyFont="1" applyFill="1" applyBorder="1" applyAlignment="1">
      <alignment horizontal="center" vertical="center" shrinkToFit="1"/>
    </xf>
    <xf numFmtId="0" fontId="74" fillId="11" borderId="6" xfId="0" applyFont="1" applyFill="1" applyBorder="1" applyAlignment="1">
      <alignment vertical="center" shrinkToFit="1"/>
    </xf>
    <xf numFmtId="0" fontId="47" fillId="10" borderId="0" xfId="0" applyFont="1" applyFill="1">
      <alignment vertical="center"/>
    </xf>
    <xf numFmtId="0" fontId="0" fillId="10" borderId="6" xfId="0" applyFill="1" applyBorder="1" applyAlignment="1">
      <alignment vertical="center" shrinkToFit="1"/>
    </xf>
    <xf numFmtId="49" fontId="0" fillId="10" borderId="0" xfId="0" applyNumberFormat="1" applyFill="1">
      <alignment vertical="center"/>
    </xf>
    <xf numFmtId="0" fontId="48" fillId="10" borderId="0" xfId="0" applyFont="1" applyFill="1">
      <alignment vertical="center"/>
    </xf>
    <xf numFmtId="0" fontId="16" fillId="5" borderId="0" xfId="0" applyFont="1" applyFill="1" applyAlignment="1">
      <alignment horizontal="left"/>
    </xf>
    <xf numFmtId="0" fontId="28" fillId="5" borderId="0" xfId="0" applyFont="1" applyFill="1" applyAlignment="1">
      <alignment horizontal="left" vertical="center" wrapText="1"/>
    </xf>
    <xf numFmtId="0" fontId="0" fillId="10" borderId="0" xfId="0" applyFill="1" applyAlignment="1">
      <alignment horizontal="center" vertical="center" shrinkToFit="1"/>
    </xf>
    <xf numFmtId="0" fontId="43" fillId="10" borderId="0" xfId="0" applyFont="1" applyFill="1">
      <alignment vertical="center"/>
    </xf>
    <xf numFmtId="0" fontId="0" fillId="10" borderId="0" xfId="0" applyFill="1" applyAlignment="1">
      <alignment horizontal="right" vertical="center"/>
    </xf>
    <xf numFmtId="0" fontId="0" fillId="10" borderId="52" xfId="0" applyFill="1" applyBorder="1" applyAlignment="1">
      <alignment vertical="center" shrinkToFit="1"/>
    </xf>
    <xf numFmtId="0" fontId="79" fillId="0" borderId="0" xfId="0" applyFont="1" applyAlignment="1" applyProtection="1">
      <alignment vertical="center" wrapText="1"/>
      <protection locked="0"/>
    </xf>
    <xf numFmtId="0" fontId="0" fillId="5" borderId="52" xfId="0" applyFill="1" applyBorder="1">
      <alignment vertical="center"/>
    </xf>
    <xf numFmtId="0" fontId="0" fillId="3" borderId="6" xfId="0" applyFill="1" applyBorder="1">
      <alignment vertical="center"/>
    </xf>
    <xf numFmtId="38" fontId="0" fillId="0" borderId="6" xfId="2" applyFont="1" applyFill="1" applyBorder="1" applyAlignment="1" applyProtection="1">
      <alignment vertical="center" shrinkToFit="1"/>
    </xf>
    <xf numFmtId="0" fontId="48" fillId="0" borderId="0" xfId="0" applyFont="1" applyAlignment="1"/>
    <xf numFmtId="0" fontId="48" fillId="0" borderId="0" xfId="0" applyFont="1" applyAlignment="1">
      <alignment horizontal="center" vertical="center" shrinkToFit="1"/>
    </xf>
    <xf numFmtId="0" fontId="48" fillId="0" borderId="0" xfId="0" applyFont="1" applyAlignment="1">
      <alignment horizontal="center" vertical="center"/>
    </xf>
    <xf numFmtId="0" fontId="79" fillId="0" borderId="0" xfId="0" applyFont="1" applyAlignment="1" applyProtection="1">
      <alignment vertical="top" wrapText="1"/>
      <protection locked="0"/>
    </xf>
    <xf numFmtId="0" fontId="48" fillId="0" borderId="0" xfId="0" applyFont="1" applyAlignment="1" applyProtection="1">
      <alignment horizontal="center" vertical="center"/>
      <protection locked="0"/>
    </xf>
    <xf numFmtId="0" fontId="0" fillId="0" borderId="0" xfId="0" applyProtection="1">
      <alignment vertical="center"/>
      <protection locked="0"/>
    </xf>
    <xf numFmtId="0" fontId="0" fillId="5" borderId="80" xfId="0" applyFill="1" applyBorder="1" applyAlignment="1">
      <alignment horizontal="center" vertical="center"/>
    </xf>
    <xf numFmtId="0" fontId="74" fillId="11" borderId="1" xfId="0" applyFont="1" applyFill="1" applyBorder="1" applyAlignment="1">
      <alignment vertical="center" shrinkToFit="1"/>
    </xf>
    <xf numFmtId="0" fontId="16" fillId="0" borderId="0" xfId="0" applyFont="1" applyAlignment="1">
      <alignment horizontal="center" vertical="center"/>
    </xf>
    <xf numFmtId="0" fontId="69" fillId="0" borderId="0" xfId="0" applyFont="1">
      <alignment vertical="center"/>
    </xf>
    <xf numFmtId="0" fontId="69" fillId="0" borderId="0" xfId="0" applyFont="1" applyAlignment="1">
      <alignment horizontal="center" vertical="center"/>
    </xf>
    <xf numFmtId="0" fontId="72" fillId="0" borderId="0" xfId="0" applyFont="1">
      <alignment vertical="center"/>
    </xf>
    <xf numFmtId="0" fontId="73" fillId="0" borderId="0" xfId="0" applyFont="1">
      <alignment vertical="center"/>
    </xf>
    <xf numFmtId="0" fontId="23" fillId="0" borderId="53" xfId="0" applyFont="1" applyBorder="1">
      <alignment vertical="center"/>
    </xf>
    <xf numFmtId="0" fontId="23" fillId="0" borderId="59" xfId="0" applyFont="1" applyBorder="1">
      <alignment vertical="center"/>
    </xf>
    <xf numFmtId="0" fontId="0" fillId="0" borderId="59" xfId="0" applyBorder="1">
      <alignment vertical="center"/>
    </xf>
    <xf numFmtId="0" fontId="23" fillId="0" borderId="81" xfId="0" applyFont="1" applyBorder="1">
      <alignment vertical="center"/>
    </xf>
    <xf numFmtId="0" fontId="23" fillId="0" borderId="82" xfId="0" applyFont="1" applyBorder="1">
      <alignment vertical="center"/>
    </xf>
    <xf numFmtId="0" fontId="23" fillId="0" borderId="83" xfId="0" applyFont="1" applyBorder="1">
      <alignment vertical="center"/>
    </xf>
    <xf numFmtId="0" fontId="23" fillId="0" borderId="77" xfId="0" applyFont="1" applyBorder="1">
      <alignment vertical="center"/>
    </xf>
    <xf numFmtId="0" fontId="49" fillId="0" borderId="0" xfId="0" applyFont="1" applyProtection="1">
      <alignment vertical="center"/>
      <protection locked="0"/>
    </xf>
    <xf numFmtId="0" fontId="73" fillId="11" borderId="1" xfId="0" applyFont="1" applyFill="1" applyBorder="1" applyAlignment="1">
      <alignment vertical="center" shrinkToFit="1"/>
    </xf>
    <xf numFmtId="0" fontId="74" fillId="5" borderId="3" xfId="0" applyFont="1" applyFill="1" applyBorder="1" applyAlignment="1">
      <alignment horizontal="center" vertical="center" shrinkToFit="1"/>
    </xf>
    <xf numFmtId="0" fontId="0" fillId="5" borderId="3" xfId="0" applyFill="1" applyBorder="1">
      <alignment vertical="center"/>
    </xf>
    <xf numFmtId="0" fontId="0" fillId="11" borderId="3" xfId="0" applyFill="1" applyBorder="1">
      <alignment vertical="center"/>
    </xf>
    <xf numFmtId="0" fontId="0" fillId="11" borderId="3" xfId="0" applyFill="1" applyBorder="1" applyAlignment="1">
      <alignment vertical="center" shrinkToFit="1"/>
    </xf>
    <xf numFmtId="0" fontId="80" fillId="0" borderId="0" xfId="0" applyFont="1">
      <alignment vertical="center"/>
    </xf>
    <xf numFmtId="0" fontId="81" fillId="10" borderId="0" xfId="0" applyFont="1" applyFill="1">
      <alignment vertical="center"/>
    </xf>
    <xf numFmtId="0" fontId="82" fillId="10" borderId="0" xfId="0" applyFont="1" applyFill="1">
      <alignment vertical="center"/>
    </xf>
    <xf numFmtId="0" fontId="81" fillId="5" borderId="0" xfId="0" applyFont="1" applyFill="1" applyAlignment="1">
      <alignment horizontal="center" vertical="center"/>
    </xf>
    <xf numFmtId="0" fontId="83" fillId="10" borderId="0" xfId="0" applyFont="1" applyFill="1">
      <alignment vertical="center"/>
    </xf>
    <xf numFmtId="0" fontId="0" fillId="10" borderId="0" xfId="0" applyFill="1" applyAlignment="1">
      <alignment vertical="center" wrapText="1"/>
    </xf>
    <xf numFmtId="0" fontId="74" fillId="0" borderId="0" xfId="0" applyFont="1" applyAlignment="1">
      <alignment vertical="center" wrapText="1"/>
    </xf>
    <xf numFmtId="0" fontId="75" fillId="5" borderId="0" xfId="0" applyFont="1" applyFill="1">
      <alignment vertical="center"/>
    </xf>
    <xf numFmtId="0" fontId="0" fillId="5" borderId="55" xfId="0" applyFill="1" applyBorder="1">
      <alignment vertical="center"/>
    </xf>
    <xf numFmtId="0" fontId="85" fillId="10" borderId="0" xfId="0" applyFont="1" applyFill="1">
      <alignment vertical="center"/>
    </xf>
    <xf numFmtId="0" fontId="86" fillId="0" borderId="0" xfId="0" applyFont="1">
      <alignment vertical="center"/>
    </xf>
    <xf numFmtId="0" fontId="41" fillId="10" borderId="0" xfId="0" applyFont="1" applyFill="1">
      <alignment vertical="center"/>
    </xf>
    <xf numFmtId="0" fontId="74" fillId="5" borderId="2" xfId="0" applyFont="1" applyFill="1" applyBorder="1" applyAlignment="1">
      <alignment horizontal="center" vertical="center"/>
    </xf>
    <xf numFmtId="0" fontId="74" fillId="5" borderId="3" xfId="0" applyFont="1" applyFill="1" applyBorder="1" applyAlignment="1">
      <alignment horizontal="center" vertical="center"/>
    </xf>
    <xf numFmtId="0" fontId="16" fillId="10" borderId="3" xfId="0" applyFont="1" applyFill="1" applyBorder="1" applyAlignment="1">
      <alignment horizontal="right" vertical="center" shrinkToFit="1"/>
    </xf>
    <xf numFmtId="0" fontId="0" fillId="0" borderId="89" xfId="0" applyBorder="1" applyAlignment="1" applyProtection="1">
      <alignment vertical="center" shrinkToFit="1"/>
      <protection locked="0"/>
    </xf>
    <xf numFmtId="0" fontId="0" fillId="0" borderId="90" xfId="0" applyBorder="1" applyAlignment="1" applyProtection="1">
      <alignment vertical="center" shrinkToFit="1"/>
      <protection locked="0"/>
    </xf>
    <xf numFmtId="38" fontId="0" fillId="0" borderId="89" xfId="2" applyFont="1" applyFill="1" applyBorder="1" applyAlignment="1" applyProtection="1">
      <alignment vertical="center" shrinkToFit="1"/>
      <protection locked="0"/>
    </xf>
    <xf numFmtId="38" fontId="0" fillId="0" borderId="90" xfId="2" applyFont="1" applyFill="1" applyBorder="1" applyAlignment="1" applyProtection="1">
      <alignment vertical="center" shrinkToFit="1"/>
      <protection locked="0"/>
    </xf>
    <xf numFmtId="0" fontId="74" fillId="11" borderId="90" xfId="0" applyFont="1" applyFill="1" applyBorder="1" applyAlignment="1" applyProtection="1">
      <alignment horizontal="right" vertical="center" shrinkToFit="1"/>
      <protection locked="0"/>
    </xf>
    <xf numFmtId="0" fontId="74" fillId="11" borderId="92" xfId="0" applyFont="1" applyFill="1" applyBorder="1" applyAlignment="1" applyProtection="1">
      <alignment horizontal="right" vertical="center" shrinkToFit="1"/>
      <protection locked="0"/>
    </xf>
    <xf numFmtId="0" fontId="74" fillId="11" borderId="91" xfId="0" applyFont="1" applyFill="1" applyBorder="1" applyAlignment="1" applyProtection="1">
      <alignment horizontal="right" vertical="center" shrinkToFit="1"/>
      <protection locked="0"/>
    </xf>
    <xf numFmtId="0" fontId="74" fillId="11" borderId="90" xfId="0" applyFont="1" applyFill="1" applyBorder="1" applyAlignment="1">
      <alignment vertical="center" shrinkToFit="1"/>
    </xf>
    <xf numFmtId="0" fontId="74" fillId="11" borderId="92" xfId="0" applyFont="1" applyFill="1" applyBorder="1" applyAlignment="1">
      <alignment vertical="center" shrinkToFit="1"/>
    </xf>
    <xf numFmtId="0" fontId="74" fillId="11" borderId="91" xfId="0" applyFont="1" applyFill="1" applyBorder="1" applyAlignment="1">
      <alignment vertical="center" shrinkToFit="1"/>
    </xf>
    <xf numFmtId="0" fontId="0" fillId="0" borderId="90" xfId="0" applyBorder="1">
      <alignment vertical="center"/>
    </xf>
    <xf numFmtId="38" fontId="0" fillId="0" borderId="90" xfId="2" applyFont="1" applyFill="1" applyBorder="1" applyAlignment="1" applyProtection="1">
      <alignment vertical="center" shrinkToFit="1"/>
    </xf>
    <xf numFmtId="0" fontId="16" fillId="10" borderId="90" xfId="0" applyFont="1" applyFill="1" applyBorder="1" applyAlignment="1">
      <alignment horizontal="right" vertical="center" shrinkToFit="1"/>
    </xf>
    <xf numFmtId="0" fontId="73" fillId="11" borderId="90" xfId="0" applyFont="1" applyFill="1" applyBorder="1" applyAlignment="1" applyProtection="1">
      <alignment horizontal="right" vertical="center" shrinkToFit="1"/>
      <protection locked="0"/>
    </xf>
    <xf numFmtId="0" fontId="73" fillId="11" borderId="90" xfId="0" applyFont="1" applyFill="1" applyBorder="1" applyAlignment="1">
      <alignment vertical="center" shrinkToFit="1"/>
    </xf>
    <xf numFmtId="0" fontId="0" fillId="0" borderId="15" xfId="0" applyBorder="1" applyAlignment="1">
      <alignment horizontal="center" vertical="center"/>
    </xf>
    <xf numFmtId="0" fontId="0" fillId="0" borderId="17" xfId="0" applyBorder="1" applyAlignment="1">
      <alignment horizontal="center" vertical="center"/>
    </xf>
    <xf numFmtId="0" fontId="13" fillId="0" borderId="2" xfId="0" applyFont="1" applyBorder="1" applyAlignment="1">
      <alignment horizontal="center" vertical="center"/>
    </xf>
    <xf numFmtId="0" fontId="0" fillId="0" borderId="7" xfId="0" applyBorder="1" applyAlignment="1">
      <alignment horizontal="left" vertical="center" wrapText="1"/>
    </xf>
    <xf numFmtId="0" fontId="0" fillId="0" borderId="60" xfId="0" applyBorder="1" applyAlignment="1">
      <alignment horizontal="left" vertical="center" wrapText="1"/>
    </xf>
    <xf numFmtId="0" fontId="41" fillId="0" borderId="61" xfId="0" applyFont="1" applyBorder="1" applyAlignment="1">
      <alignment horizontal="center" vertical="center"/>
    </xf>
    <xf numFmtId="0" fontId="41" fillId="0" borderId="6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76" fillId="0" borderId="0" xfId="0" applyFont="1" applyAlignment="1">
      <alignment horizontal="center" vertical="center"/>
    </xf>
    <xf numFmtId="0" fontId="67" fillId="0" borderId="0" xfId="0" applyFont="1" applyAlignment="1">
      <alignment horizontal="left" wrapText="1"/>
    </xf>
    <xf numFmtId="0" fontId="67" fillId="0" borderId="0" xfId="0" applyFont="1" applyAlignment="1">
      <alignment horizontal="left"/>
    </xf>
    <xf numFmtId="177" fontId="67" fillId="0" borderId="0" xfId="0" applyNumberFormat="1" applyFont="1" applyAlignment="1">
      <alignment horizontal="center" vertical="center" shrinkToFit="1"/>
    </xf>
    <xf numFmtId="0" fontId="67" fillId="0" borderId="6" xfId="0" applyFont="1" applyBorder="1" applyAlignment="1">
      <alignment horizontal="center" vertical="center" shrinkToFit="1"/>
    </xf>
    <xf numFmtId="0" fontId="68" fillId="0" borderId="6" xfId="0" applyFont="1" applyBorder="1" applyAlignment="1" applyProtection="1">
      <alignment horizontal="center" vertical="center" shrinkToFit="1"/>
      <protection locked="0"/>
    </xf>
    <xf numFmtId="0" fontId="66" fillId="0" borderId="15" xfId="0" applyFont="1" applyBorder="1" applyAlignment="1" applyProtection="1">
      <alignment horizontal="left" vertical="center" wrapText="1"/>
      <protection locked="0"/>
    </xf>
    <xf numFmtId="0" fontId="66" fillId="0" borderId="16" xfId="0" applyFont="1" applyBorder="1" applyAlignment="1" applyProtection="1">
      <alignment horizontal="left" vertical="center" wrapText="1"/>
      <protection locked="0"/>
    </xf>
    <xf numFmtId="0" fontId="66" fillId="0" borderId="17" xfId="0" applyFont="1" applyBorder="1" applyAlignment="1" applyProtection="1">
      <alignment horizontal="left" vertical="center" wrapText="1"/>
      <protection locked="0"/>
    </xf>
    <xf numFmtId="0" fontId="66" fillId="0" borderId="7" xfId="0" applyFont="1" applyBorder="1" applyAlignment="1" applyProtection="1">
      <alignment horizontal="left" vertical="center" wrapText="1"/>
      <protection locked="0"/>
    </xf>
    <xf numFmtId="0" fontId="66" fillId="0" borderId="0" xfId="0" applyFont="1" applyAlignment="1" applyProtection="1">
      <alignment horizontal="left" vertical="center" wrapText="1"/>
      <protection locked="0"/>
    </xf>
    <xf numFmtId="0" fontId="66" fillId="0" borderId="60" xfId="0" applyFont="1" applyBorder="1" applyAlignment="1" applyProtection="1">
      <alignment horizontal="left" vertical="center" wrapText="1"/>
      <protection locked="0"/>
    </xf>
    <xf numFmtId="0" fontId="66" fillId="0" borderId="20" xfId="0" applyFont="1" applyBorder="1" applyAlignment="1" applyProtection="1">
      <alignment horizontal="left" vertical="center" wrapText="1"/>
      <protection locked="0"/>
    </xf>
    <xf numFmtId="0" fontId="66" fillId="0" borderId="8" xfId="0" applyFont="1" applyBorder="1" applyAlignment="1" applyProtection="1">
      <alignment horizontal="left" vertical="center" wrapText="1"/>
      <protection locked="0"/>
    </xf>
    <xf numFmtId="0" fontId="66" fillId="0" borderId="37" xfId="0" applyFont="1" applyBorder="1" applyAlignment="1" applyProtection="1">
      <alignment horizontal="left" vertical="center" wrapText="1"/>
      <protection locked="0"/>
    </xf>
    <xf numFmtId="0" fontId="72" fillId="0" borderId="6" xfId="0" applyFont="1" applyBorder="1" applyAlignment="1">
      <alignment horizontal="center" vertical="center"/>
    </xf>
    <xf numFmtId="0" fontId="72" fillId="0" borderId="1" xfId="0" applyFont="1" applyBorder="1" applyAlignment="1">
      <alignment horizontal="center" vertical="center"/>
    </xf>
    <xf numFmtId="0" fontId="72" fillId="0" borderId="2" xfId="0" applyFont="1" applyBorder="1" applyAlignment="1">
      <alignment horizontal="center" vertical="center"/>
    </xf>
    <xf numFmtId="0" fontId="72" fillId="0" borderId="3" xfId="0" applyFont="1" applyBorder="1" applyAlignment="1">
      <alignment horizontal="center" vertical="center"/>
    </xf>
    <xf numFmtId="5" fontId="72" fillId="0" borderId="6" xfId="0" applyNumberFormat="1" applyFont="1" applyBorder="1" applyAlignment="1">
      <alignment horizontal="center" vertical="center"/>
    </xf>
    <xf numFmtId="0" fontId="72" fillId="0" borderId="56" xfId="0" applyFont="1" applyBorder="1" applyAlignment="1">
      <alignment horizontal="center" vertical="center"/>
    </xf>
    <xf numFmtId="0" fontId="72" fillId="0" borderId="6" xfId="0" applyFont="1" applyBorder="1" applyAlignment="1">
      <alignment horizontal="left" vertical="center" wrapText="1" indent="2"/>
    </xf>
    <xf numFmtId="0" fontId="72" fillId="0" borderId="6" xfId="0" applyFont="1" applyBorder="1" applyAlignment="1">
      <alignment horizontal="left" vertical="center" indent="2"/>
    </xf>
    <xf numFmtId="177" fontId="23" fillId="2" borderId="45" xfId="0" applyNumberFormat="1" applyFont="1" applyFill="1" applyBorder="1" applyAlignment="1" applyProtection="1">
      <alignment horizontal="left" vertical="center" shrinkToFit="1"/>
      <protection locked="0"/>
    </xf>
    <xf numFmtId="177" fontId="23" fillId="2" borderId="35" xfId="0" applyNumberFormat="1" applyFont="1" applyFill="1" applyBorder="1" applyAlignment="1" applyProtection="1">
      <alignment horizontal="left" vertical="center" shrinkToFit="1"/>
      <protection locked="0"/>
    </xf>
    <xf numFmtId="177" fontId="23" fillId="2" borderId="40" xfId="0" applyNumberFormat="1" applyFont="1" applyFill="1" applyBorder="1" applyAlignment="1" applyProtection="1">
      <alignment horizontal="left" vertical="center" shrinkToFit="1"/>
      <protection locked="0"/>
    </xf>
    <xf numFmtId="0" fontId="25" fillId="2" borderId="15" xfId="0" applyFont="1" applyFill="1" applyBorder="1" applyAlignment="1" applyProtection="1">
      <alignment horizontal="left" vertical="center" shrinkToFit="1"/>
      <protection locked="0"/>
    </xf>
    <xf numFmtId="0" fontId="25" fillId="2" borderId="16" xfId="0" applyFont="1" applyFill="1" applyBorder="1" applyAlignment="1" applyProtection="1">
      <alignment horizontal="left" vertical="center" shrinkToFit="1"/>
      <protection locked="0"/>
    </xf>
    <xf numFmtId="0" fontId="25" fillId="2" borderId="42" xfId="0" applyFont="1" applyFill="1" applyBorder="1" applyAlignment="1" applyProtection="1">
      <alignment horizontal="left" vertical="center" shrinkToFit="1"/>
      <protection locked="0"/>
    </xf>
    <xf numFmtId="0" fontId="25" fillId="2" borderId="20" xfId="0" applyFont="1" applyFill="1" applyBorder="1" applyAlignment="1" applyProtection="1">
      <alignment horizontal="left" vertical="center" shrinkToFit="1"/>
      <protection locked="0"/>
    </xf>
    <xf numFmtId="0" fontId="25" fillId="2" borderId="8" xfId="0" applyFont="1" applyFill="1" applyBorder="1" applyAlignment="1" applyProtection="1">
      <alignment horizontal="left" vertical="center" shrinkToFit="1"/>
      <protection locked="0"/>
    </xf>
    <xf numFmtId="0" fontId="25" fillId="2" borderId="34" xfId="0" applyFont="1" applyFill="1" applyBorder="1" applyAlignment="1" applyProtection="1">
      <alignment horizontal="left" vertical="center" shrinkToFit="1"/>
      <protection locked="0"/>
    </xf>
    <xf numFmtId="0" fontId="28" fillId="0" borderId="28" xfId="0" applyFont="1" applyBorder="1" applyAlignment="1">
      <alignment horizontal="left" vertical="center" wrapText="1"/>
    </xf>
    <xf numFmtId="0" fontId="28" fillId="0" borderId="0" xfId="0" applyFont="1" applyAlignment="1">
      <alignment horizontal="left" vertical="center" wrapText="1"/>
    </xf>
    <xf numFmtId="0" fontId="23" fillId="2" borderId="1" xfId="0" applyFont="1" applyFill="1" applyBorder="1" applyAlignment="1" applyProtection="1">
      <alignment horizontal="left" vertical="center" shrinkToFit="1"/>
      <protection locked="0"/>
    </xf>
    <xf numFmtId="0" fontId="23" fillId="2" borderId="2" xfId="0" applyFont="1" applyFill="1" applyBorder="1" applyAlignment="1" applyProtection="1">
      <alignment horizontal="left" vertical="center" shrinkToFit="1"/>
      <protection locked="0"/>
    </xf>
    <xf numFmtId="0" fontId="23" fillId="0" borderId="21" xfId="0" applyFont="1" applyBorder="1" applyAlignment="1">
      <alignment horizontal="center" vertical="center" wrapText="1" shrinkToFit="1"/>
    </xf>
    <xf numFmtId="0" fontId="23" fillId="0" borderId="38" xfId="0" applyFont="1" applyBorder="1" applyAlignment="1">
      <alignment horizontal="center" vertical="center" wrapText="1" shrinkToFit="1"/>
    </xf>
    <xf numFmtId="0" fontId="23" fillId="0" borderId="22" xfId="0" applyFont="1" applyBorder="1" applyAlignment="1">
      <alignment horizontal="center" vertical="center" wrapText="1" shrinkToFit="1"/>
    </xf>
    <xf numFmtId="0" fontId="23" fillId="0" borderId="20"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8" xfId="0" applyFont="1" applyBorder="1" applyAlignment="1">
      <alignment horizontal="center" vertical="center"/>
    </xf>
    <xf numFmtId="0" fontId="23" fillId="0" borderId="37" xfId="0" applyFont="1" applyBorder="1" applyAlignment="1">
      <alignment horizontal="center" vertical="center"/>
    </xf>
    <xf numFmtId="0" fontId="25" fillId="2" borderId="2" xfId="0" applyFont="1" applyFill="1" applyBorder="1" applyAlignment="1" applyProtection="1">
      <alignment horizontal="left" vertical="center" shrinkToFit="1"/>
      <protection locked="0"/>
    </xf>
    <xf numFmtId="0" fontId="25" fillId="2" borderId="33" xfId="0" applyFont="1" applyFill="1" applyBorder="1" applyAlignment="1" applyProtection="1">
      <alignment horizontal="left" vertical="center" shrinkToFit="1"/>
      <protection locked="0"/>
    </xf>
    <xf numFmtId="0" fontId="30" fillId="2" borderId="2" xfId="4" applyFont="1" applyFill="1" applyBorder="1" applyAlignment="1" applyProtection="1">
      <alignment horizontal="left" vertical="center" shrinkToFit="1"/>
      <protection locked="0"/>
    </xf>
    <xf numFmtId="0" fontId="22" fillId="0" borderId="44" xfId="0" applyFont="1" applyBorder="1" applyAlignment="1">
      <alignment horizontal="center" vertical="center"/>
    </xf>
    <xf numFmtId="0" fontId="22" fillId="0" borderId="35" xfId="0" applyFont="1" applyBorder="1" applyAlignment="1">
      <alignment horizontal="center" vertical="center"/>
    </xf>
    <xf numFmtId="0" fontId="23" fillId="0" borderId="6" xfId="0" applyFont="1" applyBorder="1" applyAlignment="1">
      <alignment horizontal="left" vertical="center"/>
    </xf>
    <xf numFmtId="0" fontId="23" fillId="0" borderId="18" xfId="0" applyFont="1" applyBorder="1">
      <alignment vertical="center"/>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0" borderId="3" xfId="0" applyFont="1" applyBorder="1" applyAlignment="1">
      <alignment horizontal="left" vertical="center"/>
    </xf>
    <xf numFmtId="0" fontId="23" fillId="0" borderId="18" xfId="0" applyFont="1" applyBorder="1" applyAlignment="1">
      <alignment horizontal="left" vertical="center"/>
    </xf>
    <xf numFmtId="0" fontId="23" fillId="0" borderId="21" xfId="0" applyFont="1" applyBorder="1" applyAlignment="1">
      <alignment horizontal="center" vertical="center"/>
    </xf>
    <xf numFmtId="0" fontId="23" fillId="0" borderId="38" xfId="0" applyFont="1" applyBorder="1" applyAlignment="1">
      <alignment horizontal="center" vertical="center"/>
    </xf>
    <xf numFmtId="0" fontId="23" fillId="0" borderId="22" xfId="0" applyFont="1" applyBorder="1" applyAlignment="1">
      <alignment horizontal="center" vertical="center"/>
    </xf>
    <xf numFmtId="0" fontId="25" fillId="2" borderId="10" xfId="0" applyFont="1" applyFill="1" applyBorder="1" applyAlignment="1" applyProtection="1">
      <alignment horizontal="center" vertical="center"/>
      <protection locked="0"/>
    </xf>
    <xf numFmtId="0" fontId="25" fillId="2" borderId="46" xfId="0" applyFont="1" applyFill="1" applyBorder="1" applyAlignment="1" applyProtection="1">
      <alignment horizontal="left" vertical="center" shrinkToFit="1"/>
      <protection locked="0"/>
    </xf>
    <xf numFmtId="0" fontId="25" fillId="2" borderId="47" xfId="0" applyFont="1" applyFill="1" applyBorder="1" applyAlignment="1" applyProtection="1">
      <alignment horizontal="left" vertical="center" shrinkToFit="1"/>
      <protection locked="0"/>
    </xf>
    <xf numFmtId="0" fontId="25" fillId="2" borderId="48" xfId="0" applyFont="1" applyFill="1" applyBorder="1" applyAlignment="1" applyProtection="1">
      <alignment horizontal="left" vertical="center" shrinkToFit="1"/>
      <protection locked="0"/>
    </xf>
    <xf numFmtId="0" fontId="28" fillId="0" borderId="29" xfId="0" applyFont="1" applyBorder="1" applyAlignment="1">
      <alignment horizontal="left" vertical="center" wrapText="1"/>
    </xf>
    <xf numFmtId="0" fontId="14" fillId="2" borderId="2" xfId="4" applyFill="1" applyBorder="1" applyAlignment="1" applyProtection="1">
      <alignment horizontal="left" vertical="center" shrinkToFit="1"/>
      <protection locked="0"/>
    </xf>
    <xf numFmtId="0" fontId="30" fillId="2" borderId="33" xfId="4" applyFont="1" applyFill="1" applyBorder="1" applyAlignment="1" applyProtection="1">
      <alignment horizontal="left" vertical="center" shrinkToFit="1"/>
      <protection locked="0"/>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17" xfId="0" applyFont="1" applyBorder="1" applyAlignment="1">
      <alignment horizontal="left" vertical="center"/>
    </xf>
    <xf numFmtId="0" fontId="23" fillId="0" borderId="15" xfId="0" applyFont="1" applyBorder="1">
      <alignment vertical="center"/>
    </xf>
    <xf numFmtId="0" fontId="23" fillId="0" borderId="16" xfId="0" applyFont="1" applyBorder="1">
      <alignment vertical="center"/>
    </xf>
    <xf numFmtId="0" fontId="23" fillId="0" borderId="17" xfId="0" applyFont="1" applyBorder="1">
      <alignment vertical="center"/>
    </xf>
    <xf numFmtId="0" fontId="23" fillId="2" borderId="16" xfId="0" applyFont="1" applyFill="1" applyBorder="1" applyAlignment="1" applyProtection="1">
      <alignment horizontal="left" vertical="center" shrinkToFit="1"/>
      <protection locked="0"/>
    </xf>
    <xf numFmtId="0" fontId="23" fillId="2" borderId="42" xfId="0" applyFont="1" applyFill="1" applyBorder="1" applyAlignment="1" applyProtection="1">
      <alignment horizontal="left" vertical="center" shrinkToFit="1"/>
      <protection locked="0"/>
    </xf>
    <xf numFmtId="0" fontId="23" fillId="2" borderId="8" xfId="0" applyFont="1" applyFill="1" applyBorder="1" applyAlignment="1" applyProtection="1">
      <alignment horizontal="left" vertical="center" shrinkToFit="1"/>
      <protection locked="0"/>
    </xf>
    <xf numFmtId="0" fontId="23" fillId="2" borderId="0" xfId="0" applyFont="1" applyFill="1" applyAlignment="1" applyProtection="1">
      <alignment horizontal="left" vertical="center" shrinkToFit="1"/>
      <protection locked="0"/>
    </xf>
    <xf numFmtId="0" fontId="23" fillId="2" borderId="55" xfId="0" applyFont="1" applyFill="1" applyBorder="1" applyAlignment="1" applyProtection="1">
      <alignment horizontal="left" vertical="center" shrinkToFit="1"/>
      <protection locked="0"/>
    </xf>
    <xf numFmtId="0" fontId="23" fillId="0" borderId="43" xfId="0" applyFont="1" applyBorder="1" applyAlignment="1">
      <alignment horizontal="left" vertical="center"/>
    </xf>
    <xf numFmtId="180" fontId="23" fillId="2" borderId="1" xfId="0" applyNumberFormat="1" applyFont="1" applyFill="1" applyBorder="1" applyAlignment="1" applyProtection="1">
      <alignment horizontal="left" vertical="center" shrinkToFit="1"/>
      <protection locked="0"/>
    </xf>
    <xf numFmtId="180" fontId="23" fillId="2" borderId="2" xfId="0" applyNumberFormat="1" applyFont="1" applyFill="1" applyBorder="1" applyAlignment="1" applyProtection="1">
      <alignment horizontal="left" vertical="center" shrinkToFit="1"/>
      <protection locked="0"/>
    </xf>
    <xf numFmtId="180" fontId="23" fillId="2" borderId="33" xfId="0" applyNumberFormat="1" applyFont="1" applyFill="1" applyBorder="1" applyAlignment="1" applyProtection="1">
      <alignment horizontal="left" vertical="center" shrinkToFit="1"/>
      <protection locked="0"/>
    </xf>
    <xf numFmtId="0" fontId="23" fillId="2" borderId="34" xfId="0" applyFont="1" applyFill="1" applyBorder="1" applyAlignment="1" applyProtection="1">
      <alignment horizontal="left" vertical="center" shrinkToFit="1"/>
      <protection locked="0"/>
    </xf>
    <xf numFmtId="0" fontId="25" fillId="4" borderId="1" xfId="0" applyFont="1" applyFill="1" applyBorder="1" applyAlignment="1">
      <alignment horizontal="center" vertical="center"/>
    </xf>
    <xf numFmtId="0" fontId="25" fillId="4" borderId="2" xfId="0" applyFont="1" applyFill="1" applyBorder="1" applyAlignment="1">
      <alignment horizontal="center" vertical="center"/>
    </xf>
    <xf numFmtId="0" fontId="25" fillId="4" borderId="33" xfId="0" applyFont="1" applyFill="1" applyBorder="1" applyAlignment="1">
      <alignment horizontal="center" vertical="center"/>
    </xf>
    <xf numFmtId="0" fontId="23" fillId="0" borderId="19" xfId="0" applyFont="1" applyBorder="1" applyAlignment="1">
      <alignment horizontal="center" vertical="center" shrinkToFit="1"/>
    </xf>
    <xf numFmtId="0" fontId="23" fillId="0" borderId="23" xfId="0" applyFont="1" applyBorder="1" applyAlignment="1">
      <alignment horizontal="center" vertical="center" shrinkToFit="1"/>
    </xf>
    <xf numFmtId="0" fontId="25" fillId="2" borderId="11" xfId="0" applyFont="1" applyFill="1" applyBorder="1" applyAlignment="1" applyProtection="1">
      <alignment horizontal="center" vertical="center"/>
      <protection locked="0"/>
    </xf>
    <xf numFmtId="0" fontId="25" fillId="2" borderId="41" xfId="0" applyFont="1" applyFill="1" applyBorder="1" applyAlignment="1" applyProtection="1">
      <alignment horizontal="center" vertical="center"/>
      <protection locked="0"/>
    </xf>
    <xf numFmtId="0" fontId="25" fillId="0" borderId="10" xfId="0" applyFont="1" applyBorder="1" applyAlignment="1">
      <alignment horizontal="center" vertical="center"/>
    </xf>
    <xf numFmtId="0" fontId="20" fillId="0" borderId="0" xfId="0" applyFont="1" applyAlignment="1">
      <alignment horizontal="left" vertical="center" wrapText="1" shrinkToFit="1"/>
    </xf>
    <xf numFmtId="0" fontId="20" fillId="0" borderId="0" xfId="0" applyFont="1" applyAlignment="1">
      <alignment horizontal="left" vertical="center" shrinkToFit="1"/>
    </xf>
    <xf numFmtId="0" fontId="28" fillId="0" borderId="31" xfId="0" applyFont="1" applyBorder="1" applyAlignment="1">
      <alignment horizontal="left" vertical="center" wrapText="1"/>
    </xf>
    <xf numFmtId="0" fontId="28" fillId="0" borderId="32" xfId="0" applyFont="1" applyBorder="1" applyAlignment="1">
      <alignment horizontal="left" vertical="center" wrapText="1"/>
    </xf>
    <xf numFmtId="0" fontId="31" fillId="2" borderId="2" xfId="0" applyFont="1" applyFill="1" applyBorder="1" applyAlignment="1" applyProtection="1">
      <alignment horizontal="left" vertical="center" shrinkToFit="1"/>
      <protection locked="0"/>
    </xf>
    <xf numFmtId="0" fontId="31" fillId="2" borderId="33" xfId="0" applyFont="1" applyFill="1" applyBorder="1" applyAlignment="1" applyProtection="1">
      <alignment horizontal="left" vertical="center" shrinkToFit="1"/>
      <protection locked="0"/>
    </xf>
    <xf numFmtId="0" fontId="31" fillId="2" borderId="8" xfId="4" applyFont="1" applyFill="1" applyBorder="1" applyAlignment="1" applyProtection="1">
      <alignment horizontal="left" vertical="center" shrinkToFit="1"/>
      <protection locked="0"/>
    </xf>
    <xf numFmtId="0" fontId="31" fillId="2" borderId="34" xfId="4" applyFont="1" applyFill="1" applyBorder="1" applyAlignment="1" applyProtection="1">
      <alignment horizontal="left" vertical="center" shrinkToFit="1"/>
      <protection locked="0"/>
    </xf>
    <xf numFmtId="0" fontId="12" fillId="2" borderId="8" xfId="0" applyFont="1" applyFill="1" applyBorder="1" applyAlignment="1" applyProtection="1">
      <alignment horizontal="center" vertical="center"/>
      <protection locked="0"/>
    </xf>
    <xf numFmtId="0" fontId="12" fillId="2" borderId="37" xfId="0" applyFont="1" applyFill="1" applyBorder="1" applyAlignment="1" applyProtection="1">
      <alignment horizontal="center" vertical="center"/>
      <protection locked="0"/>
    </xf>
    <xf numFmtId="0" fontId="17" fillId="0" borderId="1" xfId="0" applyFont="1" applyBorder="1" applyAlignment="1">
      <alignment horizontal="left" vertical="center" shrinkToFit="1"/>
    </xf>
    <xf numFmtId="0" fontId="17" fillId="0" borderId="2" xfId="0" applyFont="1" applyBorder="1" applyAlignment="1">
      <alignment horizontal="left" vertical="center" shrinkToFit="1"/>
    </xf>
    <xf numFmtId="0" fontId="17" fillId="0" borderId="33" xfId="0" applyFont="1" applyBorder="1" applyAlignment="1">
      <alignment horizontal="left" vertical="center" shrinkToFit="1"/>
    </xf>
    <xf numFmtId="0" fontId="23" fillId="0" borderId="24" xfId="0" applyFont="1" applyBorder="1" applyAlignment="1">
      <alignment horizontal="left" vertical="center"/>
    </xf>
    <xf numFmtId="0" fontId="0" fillId="5" borderId="1" xfId="0" applyFill="1" applyBorder="1" applyAlignment="1">
      <alignment horizontal="center"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176" fontId="0" fillId="9" borderId="1" xfId="2" applyNumberFormat="1" applyFont="1" applyFill="1" applyBorder="1" applyAlignment="1" applyProtection="1">
      <alignment horizontal="center" vertical="center" shrinkToFit="1"/>
      <protection locked="0"/>
    </xf>
    <xf numFmtId="176" fontId="0" fillId="9" borderId="2" xfId="2" applyNumberFormat="1" applyFont="1" applyFill="1" applyBorder="1" applyAlignment="1" applyProtection="1">
      <alignment horizontal="center" vertical="center" shrinkToFit="1"/>
      <protection locked="0"/>
    </xf>
    <xf numFmtId="176" fontId="0" fillId="9" borderId="3" xfId="2" applyNumberFormat="1" applyFont="1" applyFill="1" applyBorder="1" applyAlignment="1" applyProtection="1">
      <alignment horizontal="center" vertical="center" shrinkToFit="1"/>
      <protection locked="0"/>
    </xf>
    <xf numFmtId="176" fontId="0" fillId="6" borderId="56" xfId="2" applyNumberFormat="1" applyFont="1" applyFill="1" applyBorder="1" applyAlignment="1" applyProtection="1">
      <alignment horizontal="center" vertical="center"/>
    </xf>
    <xf numFmtId="176" fontId="0" fillId="6" borderId="57" xfId="2" applyNumberFormat="1" applyFont="1" applyFill="1" applyBorder="1" applyAlignment="1" applyProtection="1">
      <alignment horizontal="center" vertical="center"/>
    </xf>
    <xf numFmtId="176" fontId="0" fillId="6" borderId="58" xfId="2" applyNumberFormat="1" applyFont="1" applyFill="1" applyBorder="1" applyAlignment="1" applyProtection="1">
      <alignment horizontal="center" vertical="center"/>
    </xf>
    <xf numFmtId="176" fontId="0" fillId="6" borderId="53" xfId="2" applyNumberFormat="1" applyFont="1" applyFill="1" applyBorder="1" applyAlignment="1" applyProtection="1">
      <alignment horizontal="center" vertical="center" shrinkToFit="1"/>
    </xf>
    <xf numFmtId="176" fontId="0" fillId="6" borderId="59" xfId="2" applyNumberFormat="1" applyFont="1" applyFill="1" applyBorder="1" applyAlignment="1" applyProtection="1">
      <alignment horizontal="center" vertical="center" shrinkToFit="1"/>
    </xf>
    <xf numFmtId="0" fontId="0" fillId="5" borderId="0" xfId="0" applyFill="1" applyAlignment="1">
      <alignment horizontal="center" vertical="center" shrinkToFit="1"/>
    </xf>
    <xf numFmtId="0" fontId="0" fillId="5" borderId="60" xfId="0" applyFill="1" applyBorder="1" applyAlignment="1">
      <alignment horizontal="center" vertical="center" shrinkToFit="1"/>
    </xf>
    <xf numFmtId="176" fontId="0" fillId="5" borderId="74" xfId="2" applyNumberFormat="1" applyFont="1" applyFill="1" applyBorder="1" applyAlignment="1">
      <alignment horizontal="center" vertical="center" shrinkToFit="1"/>
    </xf>
    <xf numFmtId="176" fontId="0" fillId="5" borderId="7" xfId="2" applyNumberFormat="1" applyFont="1" applyFill="1" applyBorder="1" applyAlignment="1">
      <alignment horizontal="center" vertical="center" shrinkToFit="1"/>
    </xf>
    <xf numFmtId="0" fontId="0" fillId="5" borderId="74" xfId="0" applyFill="1" applyBorder="1" applyAlignment="1">
      <alignment horizontal="center" vertical="center"/>
    </xf>
    <xf numFmtId="0" fontId="0" fillId="5" borderId="7" xfId="0" applyFill="1" applyBorder="1" applyAlignment="1">
      <alignment horizontal="center" vertical="center"/>
    </xf>
    <xf numFmtId="176" fontId="0" fillId="5" borderId="60" xfId="2" applyNumberFormat="1" applyFont="1" applyFill="1" applyBorder="1" applyAlignment="1">
      <alignment horizontal="center" vertical="center"/>
    </xf>
    <xf numFmtId="176" fontId="0" fillId="5" borderId="7" xfId="2" applyNumberFormat="1" applyFont="1" applyFill="1" applyBorder="1" applyAlignment="1">
      <alignment horizontal="center" vertical="center"/>
    </xf>
    <xf numFmtId="176" fontId="0" fillId="5" borderId="0" xfId="2" applyNumberFormat="1" applyFont="1" applyFill="1" applyBorder="1" applyAlignment="1">
      <alignment horizontal="center" vertical="center"/>
    </xf>
    <xf numFmtId="176" fontId="0" fillId="5" borderId="36" xfId="2" applyNumberFormat="1" applyFont="1" applyFill="1" applyBorder="1" applyAlignment="1" applyProtection="1">
      <alignment horizontal="center" vertical="center" shrinkToFit="1"/>
    </xf>
    <xf numFmtId="176" fontId="0" fillId="5" borderId="0" xfId="2" applyNumberFormat="1" applyFont="1" applyFill="1" applyBorder="1" applyAlignment="1" applyProtection="1">
      <alignment horizontal="center" vertical="center" shrinkToFit="1"/>
    </xf>
    <xf numFmtId="176" fontId="0" fillId="6" borderId="53" xfId="2" applyNumberFormat="1" applyFont="1" applyFill="1" applyBorder="1" applyAlignment="1">
      <alignment horizontal="right" vertical="center" shrinkToFit="1"/>
    </xf>
    <xf numFmtId="176" fontId="0" fillId="6" borderId="54" xfId="2" applyNumberFormat="1" applyFont="1" applyFill="1" applyBorder="1" applyAlignment="1">
      <alignment horizontal="right" vertical="center" shrinkToFit="1"/>
    </xf>
    <xf numFmtId="176" fontId="44" fillId="6" borderId="53" xfId="2" applyNumberFormat="1" applyFont="1" applyFill="1" applyBorder="1" applyAlignment="1">
      <alignment horizontal="right" vertical="center" shrinkToFit="1"/>
    </xf>
    <xf numFmtId="176" fontId="44" fillId="6" borderId="54" xfId="2" applyNumberFormat="1" applyFont="1" applyFill="1" applyBorder="1" applyAlignment="1">
      <alignment horizontal="right" vertical="center" shrinkToFit="1"/>
    </xf>
    <xf numFmtId="0" fontId="0" fillId="5" borderId="53" xfId="0" applyFill="1" applyBorder="1" applyAlignment="1">
      <alignment horizontal="center" vertical="center" shrinkToFit="1"/>
    </xf>
    <xf numFmtId="0" fontId="0" fillId="5" borderId="59" xfId="0" applyFill="1" applyBorder="1" applyAlignment="1">
      <alignment horizontal="center" vertical="center" shrinkToFit="1"/>
    </xf>
    <xf numFmtId="0" fontId="0" fillId="5" borderId="54" xfId="0" applyFill="1" applyBorder="1" applyAlignment="1">
      <alignment horizontal="center" vertical="center" shrinkToFit="1"/>
    </xf>
    <xf numFmtId="0" fontId="74" fillId="5" borderId="0" xfId="0" applyFont="1" applyFill="1" applyAlignment="1">
      <alignment horizontal="left" vertical="center" wrapText="1"/>
    </xf>
    <xf numFmtId="58" fontId="73" fillId="5" borderId="84" xfId="0" applyNumberFormat="1" applyFont="1" applyFill="1" applyBorder="1" applyAlignment="1">
      <alignment horizontal="center" vertical="center" shrinkToFit="1"/>
    </xf>
    <xf numFmtId="58" fontId="73" fillId="5" borderId="3" xfId="0" applyNumberFormat="1" applyFont="1" applyFill="1" applyBorder="1" applyAlignment="1">
      <alignment horizontal="center" vertical="center" shrinkToFit="1"/>
    </xf>
    <xf numFmtId="0" fontId="75" fillId="5" borderId="0" xfId="0" applyFont="1" applyFill="1" applyAlignment="1">
      <alignment horizontal="center" vertical="center"/>
    </xf>
    <xf numFmtId="0" fontId="0" fillId="5" borderId="8" xfId="0" applyFill="1" applyBorder="1" applyAlignment="1">
      <alignment horizontal="right" vertical="center"/>
    </xf>
    <xf numFmtId="0" fontId="0" fillId="5" borderId="37" xfId="0" applyFill="1" applyBorder="1" applyAlignment="1">
      <alignment horizontal="center" vertical="center"/>
    </xf>
    <xf numFmtId="0" fontId="0" fillId="0" borderId="75" xfId="0" applyBorder="1" applyAlignment="1">
      <alignment horizontal="center" vertical="center" shrinkToFit="1"/>
    </xf>
    <xf numFmtId="0" fontId="0" fillId="0" borderId="76" xfId="0" applyBorder="1" applyAlignment="1">
      <alignment horizontal="center" vertical="center" shrinkToFit="1"/>
    </xf>
    <xf numFmtId="0" fontId="0" fillId="3" borderId="1" xfId="0" applyFill="1" applyBorder="1" applyAlignment="1">
      <alignment horizontal="center" vertical="center" shrinkToFit="1"/>
    </xf>
    <xf numFmtId="0" fontId="0" fillId="3" borderId="3" xfId="0" applyFill="1" applyBorder="1" applyAlignment="1">
      <alignment horizontal="center" vertical="center" shrinkToFit="1"/>
    </xf>
    <xf numFmtId="0" fontId="0" fillId="0" borderId="49" xfId="0" applyBorder="1" applyAlignment="1" applyProtection="1">
      <alignment horizontal="center" vertical="center" shrinkToFit="1"/>
      <protection locked="0"/>
    </xf>
    <xf numFmtId="0" fontId="0" fillId="0" borderId="50" xfId="0" applyBorder="1" applyAlignment="1" applyProtection="1">
      <alignment horizontal="center" vertical="center" shrinkToFit="1"/>
      <protection locked="0"/>
    </xf>
    <xf numFmtId="0" fontId="0" fillId="0" borderId="51" xfId="0" applyBorder="1" applyAlignment="1" applyProtection="1">
      <alignment horizontal="center" vertical="center" shrinkToFit="1"/>
      <protection locked="0"/>
    </xf>
    <xf numFmtId="0" fontId="0" fillId="5" borderId="0" xfId="0" applyFill="1" applyAlignment="1">
      <alignment horizontal="right" vertical="center"/>
    </xf>
    <xf numFmtId="0" fontId="0" fillId="5" borderId="7" xfId="0" applyFill="1" applyBorder="1" applyAlignment="1">
      <alignment horizontal="center" vertical="center" shrinkToFit="1"/>
    </xf>
    <xf numFmtId="0" fontId="0" fillId="5" borderId="53" xfId="0" applyFill="1" applyBorder="1" applyAlignment="1">
      <alignment horizontal="left" vertical="center" shrinkToFit="1"/>
    </xf>
    <xf numFmtId="0" fontId="0" fillId="5" borderId="59" xfId="0" applyFill="1" applyBorder="1" applyAlignment="1">
      <alignment horizontal="left" vertical="center" shrinkToFit="1"/>
    </xf>
    <xf numFmtId="0" fontId="0" fillId="5" borderId="54" xfId="0" applyFill="1" applyBorder="1" applyAlignment="1">
      <alignment horizontal="left" vertical="center" shrinkToFit="1"/>
    </xf>
    <xf numFmtId="176" fontId="44" fillId="6" borderId="53" xfId="2" applyNumberFormat="1" applyFont="1" applyFill="1" applyBorder="1" applyAlignment="1" applyProtection="1">
      <alignment horizontal="right" vertical="center" shrinkToFit="1"/>
    </xf>
    <xf numFmtId="176" fontId="44" fillId="6" borderId="54" xfId="2" applyNumberFormat="1" applyFont="1" applyFill="1" applyBorder="1" applyAlignment="1" applyProtection="1">
      <alignment horizontal="right" vertical="center" shrinkToFit="1"/>
    </xf>
    <xf numFmtId="0" fontId="0" fillId="10" borderId="0" xfId="0" applyFill="1" applyAlignment="1">
      <alignment horizontal="right" vertical="center"/>
    </xf>
    <xf numFmtId="176" fontId="0" fillId="6" borderId="53" xfId="2" applyNumberFormat="1" applyFont="1" applyFill="1" applyBorder="1" applyAlignment="1" applyProtection="1">
      <alignment horizontal="right" vertical="center" shrinkToFit="1"/>
    </xf>
    <xf numFmtId="176" fontId="0" fillId="6" borderId="54" xfId="2" applyNumberFormat="1" applyFont="1" applyFill="1" applyBorder="1" applyAlignment="1" applyProtection="1">
      <alignment horizontal="right" vertical="center" shrinkToFit="1"/>
    </xf>
    <xf numFmtId="0" fontId="0" fillId="10" borderId="53" xfId="0" applyFill="1" applyBorder="1" applyAlignment="1">
      <alignment horizontal="left" vertical="center" shrinkToFit="1"/>
    </xf>
    <xf numFmtId="0" fontId="0" fillId="10" borderId="59" xfId="0" applyFill="1" applyBorder="1" applyAlignment="1">
      <alignment horizontal="left" vertical="center" shrinkToFit="1"/>
    </xf>
    <xf numFmtId="0" fontId="0" fillId="10" borderId="54" xfId="0" applyFill="1" applyBorder="1" applyAlignment="1">
      <alignment horizontal="left" vertical="center" shrinkToFit="1"/>
    </xf>
    <xf numFmtId="58" fontId="73" fillId="5" borderId="6" xfId="0" applyNumberFormat="1" applyFont="1" applyFill="1" applyBorder="1" applyAlignment="1">
      <alignment horizontal="center" vertical="center" shrinkToFit="1"/>
    </xf>
    <xf numFmtId="0" fontId="0" fillId="5" borderId="6" xfId="0" applyFill="1" applyBorder="1" applyAlignment="1">
      <alignment horizontal="center" vertical="center" shrinkToFit="1"/>
    </xf>
    <xf numFmtId="0" fontId="0" fillId="5" borderId="9" xfId="0" applyFill="1" applyBorder="1" applyAlignment="1">
      <alignment horizontal="center" vertical="center" shrinkToFit="1"/>
    </xf>
    <xf numFmtId="0" fontId="0" fillId="10" borderId="0" xfId="0" applyFill="1" applyAlignment="1">
      <alignment horizontal="left" vertical="center" wrapText="1"/>
    </xf>
    <xf numFmtId="0" fontId="74" fillId="5" borderId="0" xfId="0" applyFont="1" applyFill="1" applyAlignment="1">
      <alignment vertical="center" wrapText="1"/>
    </xf>
    <xf numFmtId="0" fontId="74" fillId="0" borderId="0" xfId="0" applyFont="1" applyAlignment="1">
      <alignment vertical="center" wrapText="1"/>
    </xf>
    <xf numFmtId="0" fontId="0" fillId="10" borderId="53" xfId="0" applyFill="1" applyBorder="1" applyAlignment="1">
      <alignment horizontal="center" vertical="center" shrinkToFit="1"/>
    </xf>
    <xf numFmtId="0" fontId="0" fillId="10" borderId="54" xfId="0" applyFill="1" applyBorder="1" applyAlignment="1">
      <alignment horizontal="center" vertical="center" shrinkToFit="1"/>
    </xf>
    <xf numFmtId="0" fontId="41" fillId="10" borderId="0" xfId="0" applyFont="1" applyFill="1" applyAlignment="1">
      <alignment horizontal="center" vertical="center" wrapText="1"/>
    </xf>
    <xf numFmtId="0" fontId="32" fillId="0" borderId="77" xfId="0" applyFont="1" applyBorder="1" applyAlignment="1">
      <alignment horizontal="left"/>
    </xf>
    <xf numFmtId="0" fontId="28" fillId="0" borderId="53" xfId="0" applyFont="1" applyBorder="1" applyAlignment="1">
      <alignment horizontal="left" vertical="center" wrapText="1"/>
    </xf>
    <xf numFmtId="0" fontId="28" fillId="0" borderId="59" xfId="0" applyFont="1" applyBorder="1" applyAlignment="1">
      <alignment horizontal="left" vertical="center" wrapText="1"/>
    </xf>
    <xf numFmtId="0" fontId="28" fillId="0" borderId="54" xfId="0" applyFont="1" applyBorder="1" applyAlignment="1">
      <alignment horizontal="left" vertical="center" wrapTex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20"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37" xfId="0" applyFont="1" applyBorder="1" applyAlignment="1">
      <alignment horizontal="center" vertical="center" shrinkToFit="1"/>
    </xf>
    <xf numFmtId="0" fontId="12" fillId="3" borderId="15" xfId="0" applyFont="1" applyFill="1" applyBorder="1" applyAlignment="1">
      <alignment horizontal="left" vertical="center" shrinkToFit="1"/>
    </xf>
    <xf numFmtId="0" fontId="12" fillId="3" borderId="16" xfId="0" applyFont="1" applyFill="1" applyBorder="1" applyAlignment="1">
      <alignment horizontal="left" vertical="center" shrinkToFit="1"/>
    </xf>
    <xf numFmtId="0" fontId="12" fillId="3" borderId="17" xfId="0" applyFont="1" applyFill="1" applyBorder="1" applyAlignment="1">
      <alignment horizontal="left" vertical="center" shrinkToFit="1"/>
    </xf>
    <xf numFmtId="0" fontId="12" fillId="3" borderId="20" xfId="0" applyFont="1" applyFill="1" applyBorder="1" applyAlignment="1">
      <alignment horizontal="left" vertical="center" shrinkToFit="1"/>
    </xf>
    <xf numFmtId="0" fontId="12" fillId="3" borderId="8" xfId="0" applyFont="1" applyFill="1" applyBorder="1" applyAlignment="1">
      <alignment horizontal="left" vertical="center" shrinkToFit="1"/>
    </xf>
    <xf numFmtId="0" fontId="12" fillId="3" borderId="37" xfId="0" applyFont="1" applyFill="1" applyBorder="1" applyAlignment="1">
      <alignment horizontal="left" vertical="center" shrinkToFit="1"/>
    </xf>
    <xf numFmtId="0" fontId="12" fillId="3" borderId="6" xfId="0" applyFont="1" applyFill="1" applyBorder="1" applyAlignment="1">
      <alignment horizontal="left" vertical="center" shrinkToFit="1"/>
    </xf>
    <xf numFmtId="0" fontId="12" fillId="0" borderId="6" xfId="0" applyFont="1" applyBorder="1" applyAlignment="1">
      <alignment horizontal="center"/>
    </xf>
    <xf numFmtId="0" fontId="12" fillId="3" borderId="6" xfId="0" applyFont="1" applyFill="1" applyBorder="1" applyAlignment="1">
      <alignment shrinkToFit="1"/>
    </xf>
    <xf numFmtId="0" fontId="12" fillId="0" borderId="6" xfId="0" applyFont="1" applyBorder="1" applyAlignment="1">
      <alignment horizontal="center" shrinkToFit="1"/>
    </xf>
    <xf numFmtId="0" fontId="12" fillId="3" borderId="6" xfId="0" applyFont="1" applyFill="1" applyBorder="1" applyAlignment="1">
      <alignment horizontal="left" shrinkToFit="1"/>
    </xf>
    <xf numFmtId="0" fontId="12" fillId="0" borderId="6" xfId="0" applyFont="1" applyBorder="1" applyAlignment="1">
      <alignment horizontal="center" vertical="center" shrinkToFit="1"/>
    </xf>
    <xf numFmtId="0" fontId="35" fillId="0" borderId="28" xfId="0" applyFont="1" applyBorder="1" applyAlignment="1">
      <alignment horizontal="left" vertical="center"/>
    </xf>
    <xf numFmtId="0" fontId="35" fillId="0" borderId="0" xfId="0" applyFont="1" applyAlignment="1">
      <alignment horizontal="left" vertical="center"/>
    </xf>
    <xf numFmtId="0" fontId="34" fillId="0" borderId="0" xfId="0" applyFont="1" applyAlignment="1">
      <alignment horizontal="left" vertical="center" wrapText="1"/>
    </xf>
    <xf numFmtId="0" fontId="17" fillId="0" borderId="1" xfId="0" applyFont="1" applyBorder="1" applyAlignment="1">
      <alignment horizontal="center" vertical="center"/>
    </xf>
    <xf numFmtId="0" fontId="12" fillId="0" borderId="2" xfId="0" applyFont="1" applyBorder="1" applyAlignment="1">
      <alignment horizontal="center" vertical="center"/>
    </xf>
    <xf numFmtId="0" fontId="12" fillId="3" borderId="1" xfId="0" applyFont="1" applyFill="1" applyBorder="1" applyAlignment="1">
      <alignment horizontal="center" vertical="center" shrinkToFit="1"/>
    </xf>
    <xf numFmtId="0" fontId="12" fillId="3" borderId="3" xfId="0" applyFont="1" applyFill="1" applyBorder="1" applyAlignment="1">
      <alignment horizontal="center" vertical="center" shrinkToFit="1"/>
    </xf>
    <xf numFmtId="0" fontId="12" fillId="0" borderId="8" xfId="0" applyFont="1" applyBorder="1" applyAlignment="1">
      <alignment horizontal="left" vertical="center"/>
    </xf>
    <xf numFmtId="0" fontId="12" fillId="3" borderId="1" xfId="0" applyFont="1" applyFill="1" applyBorder="1" applyAlignment="1">
      <alignment horizontal="left" shrinkToFit="1"/>
    </xf>
    <xf numFmtId="0" fontId="12" fillId="3" borderId="2" xfId="0" applyFont="1" applyFill="1" applyBorder="1" applyAlignment="1">
      <alignment horizontal="left" shrinkToFit="1"/>
    </xf>
    <xf numFmtId="0" fontId="12" fillId="3" borderId="3" xfId="0" applyFont="1" applyFill="1" applyBorder="1" applyAlignment="1">
      <alignment horizontal="left" shrinkToFit="1"/>
    </xf>
    <xf numFmtId="0" fontId="19" fillId="0" borderId="15" xfId="0" applyFont="1" applyBorder="1" applyAlignment="1">
      <alignment vertical="center" shrinkToFit="1"/>
    </xf>
    <xf numFmtId="0" fontId="19" fillId="0" borderId="16" xfId="0" applyFont="1" applyBorder="1">
      <alignment vertical="center"/>
    </xf>
    <xf numFmtId="0" fontId="19" fillId="0" borderId="17" xfId="0" applyFont="1" applyBorder="1">
      <alignment vertical="center"/>
    </xf>
    <xf numFmtId="0" fontId="12" fillId="0" borderId="1"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0" xfId="0" applyFont="1" applyAlignment="1">
      <alignment horizontal="left" vertical="center"/>
    </xf>
    <xf numFmtId="0" fontId="19" fillId="0" borderId="2" xfId="0" applyFont="1" applyBorder="1" applyAlignment="1">
      <alignment vertical="center" shrinkToFit="1"/>
    </xf>
    <xf numFmtId="0" fontId="19" fillId="0" borderId="2" xfId="0" applyFont="1" applyBorder="1">
      <alignment vertical="center"/>
    </xf>
    <xf numFmtId="0" fontId="19" fillId="0" borderId="3" xfId="0" applyFont="1" applyBorder="1">
      <alignment vertical="center"/>
    </xf>
    <xf numFmtId="0" fontId="17" fillId="0" borderId="6" xfId="0" applyFont="1" applyBorder="1" applyAlignment="1">
      <alignment horizontal="center" vertical="center" shrinkToFit="1"/>
    </xf>
    <xf numFmtId="0" fontId="12" fillId="0" borderId="6" xfId="0" applyFont="1" applyBorder="1" applyAlignment="1">
      <alignment vertical="center" shrinkToFit="1"/>
    </xf>
    <xf numFmtId="0" fontId="17" fillId="0" borderId="1" xfId="0" applyFont="1" applyBorder="1" applyAlignment="1">
      <alignment horizontal="center" vertical="center" shrinkToFit="1"/>
    </xf>
    <xf numFmtId="0" fontId="12" fillId="0" borderId="3" xfId="0" applyFont="1" applyBorder="1" applyAlignment="1">
      <alignment horizontal="center" vertical="center"/>
    </xf>
    <xf numFmtId="0" fontId="6" fillId="0" borderId="0" xfId="0" applyFont="1" applyAlignment="1">
      <alignment horizontal="left" vertical="center"/>
    </xf>
    <xf numFmtId="0" fontId="11" fillId="0" borderId="0" xfId="0" applyFont="1" applyAlignment="1">
      <alignment horizontal="center" shrinkToFit="1"/>
    </xf>
    <xf numFmtId="180" fontId="12" fillId="3" borderId="6" xfId="0" applyNumberFormat="1" applyFont="1" applyFill="1" applyBorder="1" applyAlignment="1">
      <alignment horizontal="left" vertical="center" shrinkToFit="1"/>
    </xf>
    <xf numFmtId="0" fontId="17" fillId="0" borderId="0" xfId="0" applyFont="1" applyAlignment="1">
      <alignment horizontal="left" vertical="center" wrapText="1"/>
    </xf>
    <xf numFmtId="179" fontId="26" fillId="3" borderId="0" xfId="0" applyNumberFormat="1" applyFont="1" applyFill="1" applyAlignment="1">
      <alignment horizontal="center" vertical="center" shrinkToFit="1"/>
    </xf>
    <xf numFmtId="0" fontId="15" fillId="0" borderId="16" xfId="0" applyFont="1" applyBorder="1" applyAlignment="1">
      <alignment horizontal="left" vertical="center"/>
    </xf>
    <xf numFmtId="0" fontId="16" fillId="0" borderId="0" xfId="0" applyFont="1" applyAlignment="1">
      <alignment horizontal="left" vertical="center"/>
    </xf>
    <xf numFmtId="0" fontId="12" fillId="0" borderId="1" xfId="0" applyFont="1" applyBorder="1" applyAlignment="1">
      <alignment horizontal="center" vertical="center" textRotation="255" shrinkToFit="1"/>
    </xf>
    <xf numFmtId="0" fontId="12" fillId="0" borderId="1" xfId="0" applyFont="1" applyBorder="1">
      <alignment vertical="center"/>
    </xf>
    <xf numFmtId="0" fontId="17" fillId="0" borderId="1" xfId="0" applyFont="1" applyBorder="1">
      <alignment vertical="center"/>
    </xf>
    <xf numFmtId="0" fontId="12" fillId="0" borderId="2" xfId="0" applyFont="1" applyBorder="1">
      <alignment vertical="center"/>
    </xf>
    <xf numFmtId="0" fontId="12" fillId="0" borderId="3" xfId="0" applyFont="1" applyBorder="1">
      <alignment vertical="center"/>
    </xf>
    <xf numFmtId="0" fontId="2" fillId="0" borderId="0" xfId="0" applyFont="1" applyAlignment="1">
      <alignment horizontal="center" vertical="center" shrinkToFit="1"/>
    </xf>
    <xf numFmtId="0" fontId="77" fillId="0" borderId="0" xfId="0" applyFont="1" applyAlignment="1">
      <alignment horizontal="center" vertical="center" wrapText="1" shrinkToFit="1"/>
    </xf>
    <xf numFmtId="0" fontId="77" fillId="0" borderId="0" xfId="0" applyFont="1" applyAlignment="1">
      <alignment horizontal="center" vertical="center" shrinkToFit="1"/>
    </xf>
    <xf numFmtId="177" fontId="36" fillId="3" borderId="0" xfId="0" applyNumberFormat="1" applyFont="1" applyFill="1" applyAlignment="1">
      <alignment horizontal="center" vertical="center" shrinkToFit="1"/>
    </xf>
    <xf numFmtId="0" fontId="66" fillId="0" borderId="78" xfId="0" applyFont="1" applyBorder="1" applyAlignment="1" applyProtection="1">
      <alignment horizontal="left" vertical="center" wrapText="1"/>
      <protection locked="0"/>
    </xf>
    <xf numFmtId="0" fontId="66" fillId="0" borderId="85" xfId="0" applyFont="1" applyBorder="1" applyAlignment="1" applyProtection="1">
      <alignment horizontal="left" vertical="center" wrapText="1"/>
      <protection locked="0"/>
    </xf>
    <xf numFmtId="0" fontId="66" fillId="0" borderId="79" xfId="0" applyFont="1" applyBorder="1" applyAlignment="1" applyProtection="1">
      <alignment horizontal="left" vertical="center" wrapText="1"/>
      <protection locked="0"/>
    </xf>
    <xf numFmtId="0" fontId="66" fillId="0" borderId="86" xfId="0" applyFont="1" applyBorder="1" applyAlignment="1" applyProtection="1">
      <alignment horizontal="left" vertical="center" wrapText="1"/>
      <protection locked="0"/>
    </xf>
    <xf numFmtId="0" fontId="66" fillId="0" borderId="87" xfId="0" applyFont="1" applyBorder="1" applyAlignment="1" applyProtection="1">
      <alignment horizontal="left" vertical="center" wrapText="1"/>
      <protection locked="0"/>
    </xf>
    <xf numFmtId="0" fontId="66" fillId="0" borderId="88" xfId="0" applyFont="1" applyBorder="1" applyAlignment="1" applyProtection="1">
      <alignment horizontal="left" vertical="center" wrapText="1"/>
      <protection locked="0"/>
    </xf>
    <xf numFmtId="0" fontId="78" fillId="0" borderId="0" xfId="0" applyFont="1" applyAlignment="1">
      <alignment horizontal="center" vertical="center"/>
    </xf>
    <xf numFmtId="177" fontId="88" fillId="2" borderId="45" xfId="0" applyNumberFormat="1" applyFont="1" applyFill="1" applyBorder="1" applyAlignment="1">
      <alignment horizontal="left" vertical="center"/>
    </xf>
    <xf numFmtId="177" fontId="88" fillId="2" borderId="35" xfId="0" applyNumberFormat="1" applyFont="1" applyFill="1" applyBorder="1" applyAlignment="1">
      <alignment horizontal="left" vertical="center"/>
    </xf>
    <xf numFmtId="177" fontId="88" fillId="2" borderId="40" xfId="0" applyNumberFormat="1" applyFont="1" applyFill="1" applyBorder="1" applyAlignment="1">
      <alignment horizontal="left" vertical="center"/>
    </xf>
    <xf numFmtId="0" fontId="23" fillId="2" borderId="2" xfId="0" applyFont="1" applyFill="1" applyBorder="1" applyAlignment="1">
      <alignment horizontal="left" vertical="center"/>
    </xf>
    <xf numFmtId="0" fontId="23" fillId="2" borderId="16" xfId="0" applyFont="1" applyFill="1" applyBorder="1" applyAlignment="1">
      <alignment horizontal="left" vertical="center"/>
    </xf>
    <xf numFmtId="0" fontId="23" fillId="2" borderId="42" xfId="0" applyFont="1" applyFill="1" applyBorder="1" applyAlignment="1">
      <alignment horizontal="left" vertical="center"/>
    </xf>
    <xf numFmtId="0" fontId="23" fillId="2" borderId="8" xfId="0" applyFont="1" applyFill="1" applyBorder="1" applyAlignment="1">
      <alignment horizontal="left" vertical="center"/>
    </xf>
    <xf numFmtId="0" fontId="23" fillId="2" borderId="34" xfId="0" applyFont="1" applyFill="1" applyBorder="1" applyAlignment="1">
      <alignment horizontal="left" vertical="center"/>
    </xf>
    <xf numFmtId="0" fontId="23" fillId="2" borderId="1" xfId="0" applyFont="1" applyFill="1" applyBorder="1" applyAlignment="1">
      <alignment horizontal="left" vertical="center"/>
    </xf>
    <xf numFmtId="0" fontId="25" fillId="2" borderId="2" xfId="0" applyFont="1" applyFill="1" applyBorder="1" applyAlignment="1">
      <alignment horizontal="left" vertical="center"/>
    </xf>
    <xf numFmtId="0" fontId="25" fillId="2" borderId="8" xfId="0" applyFont="1" applyFill="1" applyBorder="1" applyAlignment="1">
      <alignment horizontal="left" vertical="center"/>
    </xf>
    <xf numFmtId="0" fontId="25" fillId="2" borderId="34" xfId="0" applyFont="1" applyFill="1" applyBorder="1" applyAlignment="1">
      <alignment horizontal="left" vertical="center"/>
    </xf>
    <xf numFmtId="0" fontId="25" fillId="2" borderId="33" xfId="0" applyFont="1" applyFill="1" applyBorder="1" applyAlignment="1">
      <alignment horizontal="left" vertical="center"/>
    </xf>
    <xf numFmtId="0" fontId="23" fillId="2" borderId="0" xfId="0" applyFont="1" applyFill="1" applyAlignment="1">
      <alignment horizontal="left" vertical="center"/>
    </xf>
    <xf numFmtId="0" fontId="23" fillId="2" borderId="55" xfId="0" applyFont="1" applyFill="1" applyBorder="1" applyAlignment="1">
      <alignment horizontal="left" vertical="center"/>
    </xf>
    <xf numFmtId="0" fontId="23" fillId="2" borderId="33" xfId="0" applyFont="1" applyFill="1" applyBorder="1" applyAlignment="1">
      <alignment horizontal="left" vertical="center"/>
    </xf>
    <xf numFmtId="0" fontId="23" fillId="2" borderId="1" xfId="0" applyFont="1" applyFill="1" applyBorder="1" applyAlignment="1">
      <alignment horizontal="left" vertical="center" shrinkToFit="1"/>
    </xf>
    <xf numFmtId="0" fontId="23" fillId="2" borderId="2" xfId="0" applyFont="1" applyFill="1" applyBorder="1" applyAlignment="1">
      <alignment horizontal="left" vertical="center" shrinkToFit="1"/>
    </xf>
    <xf numFmtId="0" fontId="30" fillId="2" borderId="2" xfId="1" applyFont="1" applyFill="1" applyBorder="1" applyAlignment="1" applyProtection="1">
      <alignment horizontal="left" vertical="center"/>
    </xf>
    <xf numFmtId="0" fontId="25" fillId="2" borderId="15" xfId="0" applyFont="1" applyFill="1" applyBorder="1" applyAlignment="1">
      <alignment horizontal="left" vertical="center"/>
    </xf>
    <xf numFmtId="0" fontId="25" fillId="2" borderId="16" xfId="0" applyFont="1" applyFill="1" applyBorder="1" applyAlignment="1">
      <alignment horizontal="left" vertical="center"/>
    </xf>
    <xf numFmtId="0" fontId="25" fillId="2" borderId="42" xfId="0" applyFont="1" applyFill="1" applyBorder="1" applyAlignment="1">
      <alignment horizontal="left" vertical="center"/>
    </xf>
    <xf numFmtId="0" fontId="25" fillId="2" borderId="20" xfId="0" applyFont="1" applyFill="1" applyBorder="1" applyAlignment="1">
      <alignment horizontal="left" vertical="center"/>
    </xf>
    <xf numFmtId="49" fontId="25" fillId="2" borderId="10" xfId="0" applyNumberFormat="1" applyFont="1" applyFill="1" applyBorder="1" applyAlignment="1">
      <alignment horizontal="center" vertical="center"/>
    </xf>
    <xf numFmtId="0" fontId="25" fillId="2" borderId="10"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37" xfId="0" applyFont="1" applyFill="1" applyBorder="1" applyAlignment="1">
      <alignment horizontal="center" vertical="center"/>
    </xf>
    <xf numFmtId="0" fontId="25" fillId="2" borderId="41"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46" xfId="0" applyFont="1" applyFill="1" applyBorder="1" applyAlignment="1">
      <alignment horizontal="left" vertical="center"/>
    </xf>
    <xf numFmtId="0" fontId="25" fillId="2" borderId="47" xfId="0" applyFont="1" applyFill="1" applyBorder="1" applyAlignment="1">
      <alignment horizontal="left" vertical="center"/>
    </xf>
    <xf numFmtId="0" fontId="25" fillId="2" borderId="48" xfId="0" applyFont="1" applyFill="1" applyBorder="1" applyAlignment="1">
      <alignment horizontal="left" vertical="center"/>
    </xf>
    <xf numFmtId="0" fontId="31" fillId="2" borderId="2" xfId="0" applyFont="1" applyFill="1" applyBorder="1" applyAlignment="1">
      <alignment horizontal="left" vertical="center"/>
    </xf>
    <xf numFmtId="0" fontId="31" fillId="2" borderId="33" xfId="0" applyFont="1" applyFill="1" applyBorder="1" applyAlignment="1">
      <alignment horizontal="left" vertical="center"/>
    </xf>
    <xf numFmtId="0" fontId="31" fillId="2" borderId="8" xfId="1" applyFont="1" applyFill="1" applyBorder="1" applyAlignment="1" applyProtection="1">
      <alignment horizontal="left" vertical="center"/>
    </xf>
    <xf numFmtId="0" fontId="31" fillId="2" borderId="34" xfId="1" applyFont="1" applyFill="1" applyBorder="1" applyAlignment="1" applyProtection="1">
      <alignment horizontal="left" vertical="center"/>
    </xf>
    <xf numFmtId="49" fontId="25" fillId="2" borderId="41" xfId="0" applyNumberFormat="1" applyFont="1" applyFill="1" applyBorder="1" applyAlignment="1">
      <alignment horizontal="center" vertical="center"/>
    </xf>
    <xf numFmtId="0" fontId="0" fillId="5" borderId="55" xfId="0" applyFill="1" applyBorder="1" applyAlignment="1">
      <alignment horizontal="center" vertical="center" shrinkToFit="1"/>
    </xf>
    <xf numFmtId="0" fontId="0" fillId="0" borderId="49" xfId="0" applyBorder="1" applyAlignment="1">
      <alignment horizontal="center" vertical="center" shrinkToFit="1"/>
    </xf>
    <xf numFmtId="0" fontId="0" fillId="0" borderId="50" xfId="0" applyBorder="1" applyAlignment="1">
      <alignment horizontal="center" vertical="center" shrinkToFit="1"/>
    </xf>
    <xf numFmtId="0" fontId="0" fillId="0" borderId="51" xfId="0" applyBorder="1" applyAlignment="1">
      <alignment horizontal="center" vertical="center" shrinkToFit="1"/>
    </xf>
    <xf numFmtId="176" fontId="0" fillId="6" borderId="59" xfId="2" applyNumberFormat="1" applyFont="1" applyFill="1" applyBorder="1" applyAlignment="1" applyProtection="1">
      <alignment horizontal="center" vertical="center"/>
    </xf>
    <xf numFmtId="176" fontId="0" fillId="6" borderId="54" xfId="2" applyNumberFormat="1" applyFont="1" applyFill="1" applyBorder="1" applyAlignment="1" applyProtection="1">
      <alignment horizontal="center" vertical="center"/>
    </xf>
    <xf numFmtId="0" fontId="0" fillId="5" borderId="53" xfId="0" applyFill="1" applyBorder="1" applyAlignment="1">
      <alignment horizontal="center" vertical="center"/>
    </xf>
    <xf numFmtId="0" fontId="0" fillId="5" borderId="54" xfId="0" applyFill="1" applyBorder="1" applyAlignment="1">
      <alignment horizontal="center" vertical="center"/>
    </xf>
    <xf numFmtId="0" fontId="0" fillId="5" borderId="75" xfId="0" applyFill="1" applyBorder="1" applyAlignment="1">
      <alignment horizontal="center" vertical="center"/>
    </xf>
    <xf numFmtId="0" fontId="0" fillId="5" borderId="76" xfId="0" applyFill="1" applyBorder="1" applyAlignment="1">
      <alignment horizontal="center" vertical="center"/>
    </xf>
    <xf numFmtId="0" fontId="0" fillId="5" borderId="78" xfId="0" applyFill="1" applyBorder="1" applyAlignment="1">
      <alignment horizontal="center" vertical="center"/>
    </xf>
    <xf numFmtId="0" fontId="0" fillId="5" borderId="79" xfId="0" applyFill="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176" fontId="0" fillId="6" borderId="53" xfId="2" applyNumberFormat="1" applyFont="1" applyFill="1" applyBorder="1" applyAlignment="1" applyProtection="1">
      <alignment horizontal="right" vertical="center"/>
    </xf>
    <xf numFmtId="176" fontId="0" fillId="6" borderId="54" xfId="2" applyNumberFormat="1" applyFont="1" applyFill="1" applyBorder="1" applyAlignment="1" applyProtection="1">
      <alignment horizontal="right" vertical="center"/>
    </xf>
    <xf numFmtId="176" fontId="44" fillId="6" borderId="53" xfId="2" applyNumberFormat="1" applyFont="1" applyFill="1" applyBorder="1" applyAlignment="1" applyProtection="1">
      <alignment horizontal="right" vertical="center"/>
    </xf>
    <xf numFmtId="176" fontId="44" fillId="6" borderId="54" xfId="2" applyNumberFormat="1" applyFont="1" applyFill="1" applyBorder="1" applyAlignment="1" applyProtection="1">
      <alignment horizontal="right" vertical="center"/>
    </xf>
    <xf numFmtId="58" fontId="29" fillId="5" borderId="84" xfId="0" applyNumberFormat="1" applyFont="1" applyFill="1" applyBorder="1" applyAlignment="1">
      <alignment horizontal="center" vertical="center" shrinkToFit="1"/>
    </xf>
    <xf numFmtId="58" fontId="29" fillId="5" borderId="3" xfId="0" applyNumberFormat="1" applyFont="1" applyFill="1" applyBorder="1" applyAlignment="1">
      <alignment horizontal="center" vertical="center" shrinkToFit="1"/>
    </xf>
    <xf numFmtId="0" fontId="84" fillId="5" borderId="0" xfId="0" applyFont="1" applyFill="1" applyAlignment="1">
      <alignment vertical="center" wrapText="1"/>
    </xf>
    <xf numFmtId="0" fontId="84" fillId="0" borderId="0" xfId="0" applyFont="1" applyAlignment="1">
      <alignment vertical="center" wrapText="1"/>
    </xf>
    <xf numFmtId="0" fontId="75" fillId="10" borderId="0" xfId="0" applyFont="1" applyFill="1" applyAlignment="1">
      <alignment horizontal="center" vertical="center" wrapText="1"/>
    </xf>
    <xf numFmtId="58" fontId="29" fillId="5" borderId="6" xfId="0" applyNumberFormat="1" applyFont="1" applyFill="1" applyBorder="1" applyAlignment="1">
      <alignment horizontal="center" vertical="center" shrinkToFit="1"/>
    </xf>
    <xf numFmtId="0" fontId="12" fillId="3" borderId="1" xfId="0" applyFont="1" applyFill="1" applyBorder="1" applyAlignment="1">
      <alignment horizontal="center" vertical="center"/>
    </xf>
    <xf numFmtId="0" fontId="12" fillId="3" borderId="3" xfId="0" applyFont="1" applyFill="1" applyBorder="1" applyAlignment="1">
      <alignment horizontal="center" vertical="center"/>
    </xf>
    <xf numFmtId="0" fontId="6" fillId="0" borderId="0" xfId="0" applyFont="1" applyAlignment="1">
      <alignment vertical="center" wrapText="1"/>
    </xf>
    <xf numFmtId="0" fontId="66" fillId="0" borderId="78" xfId="0" applyFont="1" applyBorder="1" applyAlignment="1">
      <alignment horizontal="left" vertical="center" wrapText="1"/>
    </xf>
    <xf numFmtId="0" fontId="66" fillId="0" borderId="85" xfId="0" applyFont="1" applyBorder="1" applyAlignment="1">
      <alignment horizontal="left" vertical="center" wrapText="1"/>
    </xf>
    <xf numFmtId="0" fontId="66" fillId="0" borderId="79" xfId="0" applyFont="1" applyBorder="1" applyAlignment="1">
      <alignment horizontal="left" vertical="center" wrapText="1"/>
    </xf>
    <xf numFmtId="0" fontId="66" fillId="0" borderId="86" xfId="0" applyFont="1" applyBorder="1" applyAlignment="1">
      <alignment horizontal="left" vertical="center" wrapText="1"/>
    </xf>
    <xf numFmtId="0" fontId="66" fillId="0" borderId="87" xfId="0" applyFont="1" applyBorder="1" applyAlignment="1">
      <alignment horizontal="left" vertical="center" wrapText="1"/>
    </xf>
    <xf numFmtId="0" fontId="66" fillId="0" borderId="88" xfId="0" applyFont="1" applyBorder="1" applyAlignment="1">
      <alignment horizontal="left" vertical="center" wrapText="1"/>
    </xf>
    <xf numFmtId="0" fontId="66" fillId="0" borderId="15" xfId="0" applyFont="1" applyBorder="1" applyAlignment="1">
      <alignment horizontal="left" vertical="center" wrapText="1"/>
    </xf>
    <xf numFmtId="0" fontId="66" fillId="0" borderId="16" xfId="0" applyFont="1" applyBorder="1" applyAlignment="1">
      <alignment horizontal="left" vertical="center" wrapText="1"/>
    </xf>
    <xf numFmtId="0" fontId="66" fillId="0" borderId="17" xfId="0" applyFont="1" applyBorder="1" applyAlignment="1">
      <alignment horizontal="left" vertical="center" wrapText="1"/>
    </xf>
    <xf numFmtId="0" fontId="66" fillId="0" borderId="20" xfId="0" applyFont="1" applyBorder="1" applyAlignment="1">
      <alignment horizontal="left" vertical="center" wrapText="1"/>
    </xf>
    <xf numFmtId="0" fontId="66" fillId="0" borderId="8" xfId="0" applyFont="1" applyBorder="1" applyAlignment="1">
      <alignment horizontal="left" vertical="center" wrapText="1"/>
    </xf>
    <xf numFmtId="0" fontId="66" fillId="0" borderId="37" xfId="0" applyFont="1" applyBorder="1" applyAlignment="1">
      <alignment horizontal="left" vertical="center" wrapText="1"/>
    </xf>
    <xf numFmtId="0" fontId="58" fillId="8" borderId="71" xfId="3" applyFont="1" applyFill="1" applyBorder="1" applyAlignment="1">
      <alignment horizontal="center" vertical="center" shrinkToFit="1"/>
    </xf>
    <xf numFmtId="0" fontId="57" fillId="8" borderId="71" xfId="3" applyFont="1" applyFill="1" applyBorder="1" applyAlignment="1">
      <alignment horizontal="center" vertical="center" shrinkToFit="1"/>
    </xf>
    <xf numFmtId="0" fontId="55" fillId="0" borderId="72" xfId="3" applyFont="1" applyBorder="1" applyAlignment="1" applyProtection="1">
      <alignment horizontal="center" vertical="center" shrinkToFit="1"/>
      <protection locked="0"/>
    </xf>
    <xf numFmtId="0" fontId="50" fillId="0" borderId="73" xfId="3" applyBorder="1" applyAlignment="1" applyProtection="1">
      <alignment horizontal="center" vertical="center" shrinkToFit="1"/>
      <protection locked="0"/>
    </xf>
    <xf numFmtId="0" fontId="58" fillId="8" borderId="6" xfId="3" applyFont="1" applyFill="1" applyBorder="1" applyAlignment="1">
      <alignment horizontal="center" vertical="center" shrinkToFit="1"/>
    </xf>
    <xf numFmtId="0" fontId="57" fillId="8" borderId="6" xfId="3" applyFont="1" applyFill="1" applyBorder="1" applyAlignment="1">
      <alignment horizontal="center" vertical="center" shrinkToFit="1"/>
    </xf>
    <xf numFmtId="0" fontId="55" fillId="0" borderId="2" xfId="3" applyFont="1" applyBorder="1" applyAlignment="1" applyProtection="1">
      <alignment horizontal="center" vertical="center" shrinkToFit="1"/>
      <protection locked="0"/>
    </xf>
    <xf numFmtId="0" fontId="50" fillId="0" borderId="3" xfId="3" applyBorder="1" applyAlignment="1" applyProtection="1">
      <alignment horizontal="center" vertical="center" shrinkToFit="1"/>
      <protection locked="0"/>
    </xf>
    <xf numFmtId="0" fontId="58" fillId="0" borderId="68" xfId="3" applyFont="1" applyBorder="1" applyAlignment="1">
      <alignment horizontal="center" vertical="center"/>
    </xf>
    <xf numFmtId="0" fontId="58" fillId="0" borderId="69" xfId="3" applyFont="1" applyBorder="1" applyAlignment="1">
      <alignment horizontal="center" vertical="center"/>
    </xf>
    <xf numFmtId="0" fontId="58" fillId="0" borderId="70" xfId="3" applyFont="1" applyBorder="1" applyAlignment="1">
      <alignment horizontal="center" vertical="center"/>
    </xf>
    <xf numFmtId="0" fontId="52" fillId="0" borderId="0" xfId="3" applyFont="1" applyAlignment="1">
      <alignment horizontal="center" vertical="center" shrinkToFit="1"/>
    </xf>
    <xf numFmtId="0" fontId="52" fillId="0" borderId="0" xfId="3" applyFont="1" applyAlignment="1">
      <alignment horizontal="center" vertical="center"/>
    </xf>
    <xf numFmtId="0" fontId="53" fillId="0" borderId="0" xfId="3" applyFont="1" applyAlignment="1">
      <alignment horizontal="center" vertical="center"/>
    </xf>
    <xf numFmtId="0" fontId="54" fillId="0" borderId="0" xfId="3" applyFont="1" applyAlignment="1">
      <alignment horizontal="center" vertical="center"/>
    </xf>
    <xf numFmtId="0" fontId="55" fillId="7" borderId="63" xfId="3" applyFont="1" applyFill="1" applyBorder="1" applyAlignment="1">
      <alignment horizontal="center" vertical="center"/>
    </xf>
    <xf numFmtId="0" fontId="55" fillId="7" borderId="64" xfId="3" applyFont="1" applyFill="1" applyBorder="1" applyAlignment="1">
      <alignment horizontal="center" vertical="center"/>
    </xf>
    <xf numFmtId="0" fontId="55" fillId="7" borderId="65" xfId="3" applyFont="1" applyFill="1" applyBorder="1" applyAlignment="1">
      <alignment horizontal="center" vertical="center"/>
    </xf>
    <xf numFmtId="0" fontId="56" fillId="0" borderId="66" xfId="3" applyFont="1" applyBorder="1" applyAlignment="1">
      <alignment horizontal="center" vertical="center"/>
    </xf>
    <xf numFmtId="0" fontId="56" fillId="0" borderId="0" xfId="3" applyFont="1" applyAlignment="1">
      <alignment horizontal="center" vertical="center"/>
    </xf>
    <xf numFmtId="0" fontId="56" fillId="0" borderId="67" xfId="3" applyFont="1" applyBorder="1" applyAlignment="1">
      <alignment horizontal="center" vertical="center"/>
    </xf>
    <xf numFmtId="0" fontId="61" fillId="8" borderId="1" xfId="3" applyFont="1" applyFill="1" applyBorder="1">
      <alignment vertical="center"/>
    </xf>
    <xf numFmtId="0" fontId="61" fillId="8" borderId="3" xfId="3" applyFont="1" applyFill="1" applyBorder="1">
      <alignment vertical="center"/>
    </xf>
    <xf numFmtId="0" fontId="61" fillId="0" borderId="1" xfId="3" applyFont="1" applyBorder="1" applyAlignment="1" applyProtection="1">
      <alignment vertical="center" shrinkToFit="1"/>
      <protection locked="0"/>
    </xf>
    <xf numFmtId="0" fontId="61" fillId="0" borderId="3" xfId="3" applyFont="1" applyBorder="1" applyAlignment="1" applyProtection="1">
      <alignment vertical="center" shrinkToFit="1"/>
      <protection locked="0"/>
    </xf>
    <xf numFmtId="0" fontId="60" fillId="0" borderId="1" xfId="3" applyFont="1" applyBorder="1" applyAlignment="1" applyProtection="1">
      <alignment horizontal="left" vertical="center" wrapText="1"/>
      <protection locked="0"/>
    </xf>
    <xf numFmtId="0" fontId="60" fillId="0" borderId="2" xfId="3" applyFont="1" applyBorder="1" applyAlignment="1" applyProtection="1">
      <alignment horizontal="left" vertical="center" wrapText="1"/>
      <protection locked="0"/>
    </xf>
    <xf numFmtId="0" fontId="60" fillId="0" borderId="3" xfId="3" applyFont="1" applyBorder="1" applyAlignment="1" applyProtection="1">
      <alignment horizontal="left" vertical="center" wrapText="1"/>
      <protection locked="0"/>
    </xf>
    <xf numFmtId="0" fontId="61" fillId="8" borderId="18" xfId="3" applyFont="1" applyFill="1" applyBorder="1" applyAlignment="1">
      <alignment horizontal="center" vertical="center" textRotation="255"/>
    </xf>
    <xf numFmtId="0" fontId="50" fillId="8" borderId="74" xfId="3" applyFill="1" applyBorder="1" applyAlignment="1">
      <alignment horizontal="center" vertical="center" textRotation="255"/>
    </xf>
    <xf numFmtId="0" fontId="50" fillId="8" borderId="43" xfId="3" applyFill="1" applyBorder="1" applyAlignment="1">
      <alignment horizontal="center" vertical="center" textRotation="255"/>
    </xf>
  </cellXfs>
  <cellStyles count="5">
    <cellStyle name="ハイパーリンク" xfId="1" builtinId="8"/>
    <cellStyle name="ハイパーリンク 2" xfId="4" xr:uid="{1A736B4A-16CE-440F-A6C2-FBF0FBFBD9F8}"/>
    <cellStyle name="桁区切り" xfId="2" builtinId="6"/>
    <cellStyle name="標準" xfId="0" builtinId="0"/>
    <cellStyle name="標準 2" xfId="3" xr:uid="{00000000-0005-0000-0000-000003000000}"/>
  </cellStyles>
  <dxfs count="76">
    <dxf>
      <fill>
        <patternFill>
          <bgColor theme="5" tint="0.79998168889431442"/>
        </patternFill>
      </fill>
    </dxf>
    <dxf>
      <fill>
        <patternFill patternType="solid">
          <bgColor theme="0"/>
        </patternFill>
      </fill>
    </dxf>
    <dxf>
      <fill>
        <patternFill>
          <bgColor theme="1"/>
        </patternFill>
      </fill>
    </dxf>
    <dxf>
      <fill>
        <patternFill>
          <bgColor theme="1"/>
        </patternFill>
      </fill>
    </dxf>
    <dxf>
      <fill>
        <patternFill>
          <bgColor theme="1"/>
        </patternFill>
      </fill>
    </dxf>
    <dxf>
      <fill>
        <patternFill>
          <bgColor theme="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1"/>
      </font>
      <fill>
        <patternFill>
          <bgColor rgb="FFFF0000"/>
        </patternFill>
      </fill>
    </dxf>
    <dxf>
      <font>
        <b/>
        <i val="0"/>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patternType="none">
          <bgColor auto="1"/>
        </patternFill>
      </fill>
    </dxf>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theme="1"/>
      </font>
      <fill>
        <patternFill>
          <bgColor rgb="FFFF0000"/>
        </patternFill>
      </fill>
    </dxf>
    <dxf>
      <font>
        <b/>
        <i val="0"/>
        <color theme="1"/>
      </font>
      <fill>
        <patternFill>
          <bgColor rgb="FFFF0000"/>
        </patternFill>
      </fill>
    </dxf>
    <dxf>
      <font>
        <color rgb="FF9C0006"/>
      </font>
      <fill>
        <patternFill>
          <bgColor rgb="FFFFC7CE"/>
        </patternFill>
      </fill>
    </dxf>
    <dxf>
      <font>
        <color theme="1"/>
      </font>
      <fill>
        <patternFill>
          <bgColor rgb="FFFF0000"/>
        </patternFill>
      </fill>
    </dxf>
    <dxf>
      <font>
        <b/>
        <i val="0"/>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5" tint="0.79998168889431442"/>
        </patternFill>
      </fill>
    </dxf>
    <dxf>
      <fill>
        <patternFill>
          <bgColor theme="5" tint="0.79998168889431442"/>
        </patternFill>
      </fill>
    </dxf>
    <dxf>
      <fill>
        <patternFill patternType="solid">
          <bgColor theme="0"/>
        </patternFill>
      </fill>
    </dxf>
    <dxf>
      <fill>
        <patternFill>
          <bgColor theme="1"/>
        </patternFill>
      </fill>
    </dxf>
    <dxf>
      <fill>
        <patternFill>
          <bgColor theme="1"/>
        </patternFill>
      </fill>
    </dxf>
    <dxf>
      <font>
        <color theme="1"/>
      </font>
      <fill>
        <patternFill>
          <bgColor theme="1"/>
        </patternFill>
      </fill>
    </dxf>
    <dxf>
      <fill>
        <patternFill>
          <bgColor theme="1"/>
        </patternFill>
      </fill>
    </dxf>
    <dxf>
      <font>
        <color rgb="FF9C0006"/>
      </font>
      <fill>
        <patternFill>
          <bgColor rgb="FFFFC7CE"/>
        </patternFill>
      </fill>
    </dxf>
    <dxf>
      <font>
        <color rgb="FF9C0006"/>
      </font>
      <fill>
        <patternFill>
          <bgColor rgb="FFFFC7CE"/>
        </patternFill>
      </fill>
    </dxf>
    <dxf>
      <font>
        <color theme="1"/>
      </font>
      <fill>
        <patternFill>
          <bgColor rgb="FFFF0000"/>
        </patternFill>
      </fill>
    </dxf>
    <dxf>
      <font>
        <b/>
        <i val="0"/>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b/>
        <i val="0"/>
        <color theme="1"/>
      </font>
      <fill>
        <patternFill>
          <bgColor rgb="FFFF0000"/>
        </patternFill>
      </fill>
    </dxf>
    <dxf>
      <font>
        <b/>
        <i val="0"/>
        <color theme="1"/>
      </font>
      <fill>
        <patternFill>
          <bgColor rgb="FFFF0000"/>
        </patternFill>
      </fill>
    </dxf>
    <dxf>
      <font>
        <color rgb="FF9C0006"/>
      </font>
      <fill>
        <patternFill>
          <bgColor rgb="FFFFC7CE"/>
        </patternFill>
      </fill>
    </dxf>
    <dxf>
      <font>
        <color theme="1"/>
      </font>
      <fill>
        <patternFill>
          <bgColor rgb="FFFF0000"/>
        </patternFill>
      </fill>
    </dxf>
    <dxf>
      <font>
        <b/>
        <i val="0"/>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bgColor rgb="FFFFC7CE"/>
        </patternFill>
      </fill>
    </dxf>
    <dxf>
      <font>
        <color rgb="FF9C0006"/>
      </font>
      <fill>
        <patternFill>
          <bgColor rgb="FFFFC7CE"/>
        </patternFill>
      </fill>
    </dxf>
    <dxf>
      <font>
        <color theme="1"/>
      </font>
      <fill>
        <patternFill>
          <bgColor rgb="FFFF0000"/>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1" tint="0.34998626667073579"/>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F2F2F2"/>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fmlaLink="$A$27" lockText="1" noThreeD="1"/>
</file>

<file path=xl/ctrlProps/ctrlProp2.xml><?xml version="1.0" encoding="utf-8"?>
<formControlPr xmlns="http://schemas.microsoft.com/office/spreadsheetml/2009/9/main" objectType="CheckBox" fmlaLink="$A$48" lockText="1" noThreeD="1"/>
</file>

<file path=xl/ctrlProps/ctrlProp3.xml><?xml version="1.0" encoding="utf-8"?>
<formControlPr xmlns="http://schemas.microsoft.com/office/spreadsheetml/2009/9/main" objectType="CheckBox" fmlaLink="$A$33" lockText="1" noThreeD="1"/>
</file>

<file path=xl/ctrlProps/ctrlProp4.xml><?xml version="1.0" encoding="utf-8"?>
<formControlPr xmlns="http://schemas.microsoft.com/office/spreadsheetml/2009/9/main" objectType="CheckBox" fmlaLink="$A$25" lockText="1" noThreeD="1"/>
</file>

<file path=xl/ctrlProps/ctrlProp5.xml><?xml version="1.0" encoding="utf-8"?>
<formControlPr xmlns="http://schemas.microsoft.com/office/spreadsheetml/2009/9/main" objectType="CheckBox" fmlaLink="$A$47" lockText="1" noThreeD="1"/>
</file>

<file path=xl/ctrlProps/ctrlProp6.xml><?xml version="1.0" encoding="utf-8"?>
<formControlPr xmlns="http://schemas.microsoft.com/office/spreadsheetml/2009/9/main" objectType="CheckBox" fmlaLink="$A$49" lockText="1" noThreeD="1"/>
</file>

<file path=xl/ctrlProps/ctrlProp7.xml><?xml version="1.0" encoding="utf-8"?>
<formControlPr xmlns="http://schemas.microsoft.com/office/spreadsheetml/2009/9/main" objectType="CheckBox" fmlaLink="$A$31" lockText="1" noThreeD="1"/>
</file>

<file path=xl/ctrlProps/ctrlProp8.xml><?xml version="1.0" encoding="utf-8"?>
<formControlPr xmlns="http://schemas.microsoft.com/office/spreadsheetml/2009/9/main" objectType="CheckBox" fmlaLink="$A$35" lockText="1" noThreeD="1"/>
</file>

<file path=xl/ctrlProps/ctrlProp9.xml><?xml version="1.0" encoding="utf-8"?>
<formControlPr xmlns="http://schemas.microsoft.com/office/spreadsheetml/2009/9/main" objectType="CheckBox" fmlaLink="$A$46" lockText="1" noThreeD="1"/>
</file>

<file path=xl/ctrlProps/ctrlProp10.xml><?xml version="1.0" encoding="utf-8"?>
<formControlPr xmlns="http://schemas.microsoft.com/office/spreadsheetml/2009/9/main" objectType="CheckBox" fmlaLink="$A$29" lockText="1" noThreeD="1"/>
</file>

<file path=xl/ctrlProps/ctrlProp11.xml><?xml version="1.0" encoding="utf-8"?>
<formControlPr xmlns="http://schemas.microsoft.com/office/spreadsheetml/2009/9/main" objectType="CheckBox" fmlaLink="$A$51" lockText="1" noThreeD="1"/>
</file>

<file path=xl/ctrlProps/ctrlProp12.xml><?xml version="1.0" encoding="utf-8"?>
<formControlPr xmlns="http://schemas.microsoft.com/office/spreadsheetml/2009/9/main" objectType="CheckBox" fmlaLink="$A$4" lockText="1" noThreeD="1"/>
</file>

<file path=xl/ctrlProps/ctrlProp13.xml><?xml version="1.0" encoding="utf-8"?>
<formControlPr xmlns="http://schemas.microsoft.com/office/spreadsheetml/2009/9/main" objectType="CheckBox" fmlaLink="'(1)基本シート'!$A$46" lockText="1" noThreeD="1"/>
</file>

<file path=xl/ctrlProps/ctrlProp14.xml><?xml version="1.0" encoding="utf-8"?>
<formControlPr xmlns="http://schemas.microsoft.com/office/spreadsheetml/2009/9/main" objectType="CheckBox" fmlaLink="'(1)基本シート'!$A$49" lockText="1" noThreeD="1"/>
</file>

<file path=xl/ctrlProps/ctrlProp15.xml><?xml version="1.0" encoding="utf-8"?>
<formControlPr xmlns="http://schemas.microsoft.com/office/spreadsheetml/2009/9/main" objectType="CheckBox" fmlaLink="'(1)基本シート'!$A$51" lockText="1" noThreeD="1"/>
</file>

<file path=xl/ctrlProps/ctrlProp16.xml><?xml version="1.0" encoding="utf-8"?>
<formControlPr xmlns="http://schemas.microsoft.com/office/spreadsheetml/2009/9/main" objectType="CheckBox" fmlaLink="'(1)基本シート'!$A$47" lockText="1" noThreeD="1"/>
</file>

<file path=xl/ctrlProps/ctrlProp17.xml><?xml version="1.0" encoding="utf-8"?>
<formControlPr xmlns="http://schemas.microsoft.com/office/spreadsheetml/2009/9/main" objectType="CheckBox" fmlaLink="'(1)基本シート'!$A$48" lockText="1" noThreeD="1"/>
</file>

<file path=xl/ctrlProps/ctrlProp18.xml><?xml version="1.0" encoding="utf-8"?>
<formControlPr xmlns="http://schemas.microsoft.com/office/spreadsheetml/2009/9/main" objectType="CheckBox" checked="Checked" fmlaLink="$A$29" lockText="1" noThreeD="1"/>
</file>

<file path=xl/ctrlProps/ctrlProp19.xml><?xml version="1.0" encoding="utf-8"?>
<formControlPr xmlns="http://schemas.microsoft.com/office/spreadsheetml/2009/9/main" objectType="CheckBox" fmlaLink="$A$35" lockText="1" noThreeD="1"/>
</file>

<file path=xl/ctrlProps/ctrlProp20.xml><?xml version="1.0" encoding="utf-8"?>
<formControlPr xmlns="http://schemas.microsoft.com/office/spreadsheetml/2009/9/main" objectType="CheckBox" checked="Checked" fmlaLink="$A$27" lockText="1" noThreeD="1"/>
</file>

<file path=xl/ctrlProps/ctrlProp21.xml><?xml version="1.0" encoding="utf-8"?>
<formControlPr xmlns="http://schemas.microsoft.com/office/spreadsheetml/2009/9/main" objectType="CheckBox" fmlaLink="$A$33" lockText="1" noThreeD="1"/>
</file>

<file path=xl/ctrlProps/ctrlProp22.xml><?xml version="1.0" encoding="utf-8"?>
<formControlPr xmlns="http://schemas.microsoft.com/office/spreadsheetml/2009/9/main" objectType="CheckBox" checked="Checked" fmlaLink="$A$46" lockText="1" noThreeD="1"/>
</file>

<file path=xl/ctrlProps/ctrlProp23.xml><?xml version="1.0" encoding="utf-8"?>
<formControlPr xmlns="http://schemas.microsoft.com/office/spreadsheetml/2009/9/main" objectType="CheckBox" checked="Checked" fmlaLink="$A$25" lockText="1" noThreeD="1"/>
</file>

<file path=xl/ctrlProps/ctrlProp24.xml><?xml version="1.0" encoding="utf-8"?>
<formControlPr xmlns="http://schemas.microsoft.com/office/spreadsheetml/2009/9/main" objectType="CheckBox" fmlaLink="$A$31" lockText="1" noThreeD="1"/>
</file>

<file path=xl/ctrlProps/ctrlProp25.xml><?xml version="1.0" encoding="utf-8"?>
<formControlPr xmlns="http://schemas.microsoft.com/office/spreadsheetml/2009/9/main" objectType="CheckBox" checked="Checked" fmlaLink="$A$51" lockText="1" noThreeD="1"/>
</file>

<file path=xl/ctrlProps/ctrlProp26.xml><?xml version="1.0" encoding="utf-8"?>
<formControlPr xmlns="http://schemas.microsoft.com/office/spreadsheetml/2009/9/main" objectType="CheckBox" checked="Checked" fmlaLink="$A$47" lockText="1" noThreeD="1"/>
</file>

<file path=xl/ctrlProps/ctrlProp27.xml><?xml version="1.0" encoding="utf-8"?>
<formControlPr xmlns="http://schemas.microsoft.com/office/spreadsheetml/2009/9/main" objectType="CheckBox" checked="Checked" fmlaLink="$A$48" lockText="1" noThreeD="1"/>
</file>

<file path=xl/ctrlProps/ctrlProp28.xml><?xml version="1.0" encoding="utf-8"?>
<formControlPr xmlns="http://schemas.microsoft.com/office/spreadsheetml/2009/9/main" objectType="CheckBox" checked="Checked" fmlaLink="$A$49" lockText="1" noThreeD="1"/>
</file>

<file path=xl/ctrlProps/ctrlProp29.xml><?xml version="1.0" encoding="utf-8"?>
<formControlPr xmlns="http://schemas.microsoft.com/office/spreadsheetml/2009/9/main" objectType="CheckBox" checked="Checked" fmlaLink="$A$4" lockText="1" noThreeD="1"/>
</file>

<file path=xl/ctrlProps/ctrlProp30.xml><?xml version="1.0" encoding="utf-8"?>
<formControlPr xmlns="http://schemas.microsoft.com/office/spreadsheetml/2009/9/main" objectType="CheckBox" checked="Checked" fmlaLink="'基本シート (記入例)'!$A$46" lockText="1" noThreeD="1"/>
</file>

<file path=xl/ctrlProps/ctrlProp31.xml><?xml version="1.0" encoding="utf-8"?>
<formControlPr xmlns="http://schemas.microsoft.com/office/spreadsheetml/2009/9/main" objectType="CheckBox" fmlaLink="#REF!" lockText="1" noThreeD="1"/>
</file>

<file path=xl/ctrlProps/ctrlProp32.xml><?xml version="1.0" encoding="utf-8"?>
<formControlPr xmlns="http://schemas.microsoft.com/office/spreadsheetml/2009/9/main" objectType="CheckBox" checked="Checked" fmlaLink="'基本シート (記入例)'!$A$51" lockText="1" noThreeD="1"/>
</file>

<file path=xl/ctrlProps/ctrlProp33.xml><?xml version="1.0" encoding="utf-8"?>
<formControlPr xmlns="http://schemas.microsoft.com/office/spreadsheetml/2009/9/main" objectType="CheckBox" checked="Checked" fmlaLink="'基本シート (記入例)'!$A$47" lockText="1" noThreeD="1"/>
</file>

<file path=xl/ctrlProps/ctrlProp34.xml><?xml version="1.0" encoding="utf-8"?>
<formControlPr xmlns="http://schemas.microsoft.com/office/spreadsheetml/2009/9/main" objectType="CheckBox" checked="Checked" fmlaLink="'基本シート (記入例)'!$A$48" lockText="1" noThreeD="1"/>
</file>

<file path=xl/ctrlProps/ctrlProp35.xml><?xml version="1.0" encoding="utf-8"?>
<formControlPr xmlns="http://schemas.microsoft.com/office/spreadsheetml/2009/9/main" objectType="CheckBox" checked="Checked" fmlaLink="'基本シート (記入例)'!$A$4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25</xdr:row>
          <xdr:rowOff>222250</xdr:rowOff>
        </xdr:from>
        <xdr:to>
          <xdr:col>11</xdr:col>
          <xdr:colOff>190500</xdr:colOff>
          <xdr:row>27</xdr:row>
          <xdr:rowOff>69850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2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47</xdr:row>
          <xdr:rowOff>95250</xdr:rowOff>
        </xdr:from>
        <xdr:to>
          <xdr:col>1</xdr:col>
          <xdr:colOff>679450</xdr:colOff>
          <xdr:row>48</xdr:row>
          <xdr:rowOff>12700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2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31</xdr:row>
          <xdr:rowOff>165100</xdr:rowOff>
        </xdr:from>
        <xdr:to>
          <xdr:col>11</xdr:col>
          <xdr:colOff>190500</xdr:colOff>
          <xdr:row>33</xdr:row>
          <xdr:rowOff>76200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2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23</xdr:row>
          <xdr:rowOff>228600</xdr:rowOff>
        </xdr:from>
        <xdr:to>
          <xdr:col>12</xdr:col>
          <xdr:colOff>12700</xdr:colOff>
          <xdr:row>25</xdr:row>
          <xdr:rowOff>12700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46</xdr:row>
          <xdr:rowOff>76200</xdr:rowOff>
        </xdr:from>
        <xdr:to>
          <xdr:col>1</xdr:col>
          <xdr:colOff>685800</xdr:colOff>
          <xdr:row>47</xdr:row>
          <xdr:rowOff>12700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279400</xdr:colOff>
          <xdr:row>48</xdr:row>
          <xdr:rowOff>69850</xdr:rowOff>
        </xdr:from>
        <xdr:to>
          <xdr:col>1</xdr:col>
          <xdr:colOff>584200</xdr:colOff>
          <xdr:row>49</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30</xdr:row>
          <xdr:rowOff>0</xdr:rowOff>
        </xdr:from>
        <xdr:to>
          <xdr:col>12</xdr:col>
          <xdr:colOff>209550</xdr:colOff>
          <xdr:row>30</xdr:row>
          <xdr:rowOff>241300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34</xdr:row>
          <xdr:rowOff>0</xdr:rowOff>
        </xdr:from>
        <xdr:to>
          <xdr:col>12</xdr:col>
          <xdr:colOff>203200</xdr:colOff>
          <xdr:row>34</xdr:row>
          <xdr:rowOff>241300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45</xdr:row>
          <xdr:rowOff>76200</xdr:rowOff>
        </xdr:from>
        <xdr:to>
          <xdr:col>1</xdr:col>
          <xdr:colOff>660400</xdr:colOff>
          <xdr:row>45</xdr:row>
          <xdr:rowOff>584200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2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27</xdr:row>
          <xdr:rowOff>247650</xdr:rowOff>
        </xdr:from>
        <xdr:to>
          <xdr:col>13</xdr:col>
          <xdr:colOff>12700</xdr:colOff>
          <xdr:row>28</xdr:row>
          <xdr:rowOff>228600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285750</xdr:colOff>
          <xdr:row>50</xdr:row>
          <xdr:rowOff>88900</xdr:rowOff>
        </xdr:from>
        <xdr:to>
          <xdr:col>1</xdr:col>
          <xdr:colOff>590550</xdr:colOff>
          <xdr:row>50</xdr:row>
          <xdr:rowOff>323850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2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3</xdr:row>
          <xdr:rowOff>19050</xdr:rowOff>
        </xdr:from>
        <xdr:to>
          <xdr:col>2</xdr:col>
          <xdr:colOff>1009650</xdr:colOff>
          <xdr:row>4</xdr:row>
          <xdr:rowOff>12700</xdr:rowOff>
        </xdr:to>
        <xdr:sp macro="" textlink="">
          <xdr:nvSpPr>
            <xdr:cNvPr id="32779" name="Check Box 11" hidden="1">
              <a:extLst>
                <a:ext uri="{63B3BB69-23CF-44E3-9099-C40C66FF867C}">
                  <a14:compatExt spid="_x0000_s32779"/>
                </a:ext>
                <a:ext uri="{FF2B5EF4-FFF2-40B4-BE49-F238E27FC236}">
                  <a16:creationId xmlns:a16="http://schemas.microsoft.com/office/drawing/2014/main" id="{00000000-0008-0000-0400-00000B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50800</xdr:colOff>
          <xdr:row>54</xdr:row>
          <xdr:rowOff>95250</xdr:rowOff>
        </xdr:from>
        <xdr:to>
          <xdr:col>2</xdr:col>
          <xdr:colOff>152400</xdr:colOff>
          <xdr:row>54</xdr:row>
          <xdr:rowOff>355600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5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57</xdr:row>
          <xdr:rowOff>95250</xdr:rowOff>
        </xdr:from>
        <xdr:to>
          <xdr:col>2</xdr:col>
          <xdr:colOff>165100</xdr:colOff>
          <xdr:row>57</xdr:row>
          <xdr:rowOff>361950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5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59</xdr:row>
          <xdr:rowOff>76200</xdr:rowOff>
        </xdr:from>
        <xdr:to>
          <xdr:col>2</xdr:col>
          <xdr:colOff>165100</xdr:colOff>
          <xdr:row>59</xdr:row>
          <xdr:rowOff>342900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5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88900</xdr:rowOff>
        </xdr:from>
        <xdr:to>
          <xdr:col>2</xdr:col>
          <xdr:colOff>146050</xdr:colOff>
          <xdr:row>55</xdr:row>
          <xdr:rowOff>342900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5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88900</xdr:rowOff>
        </xdr:from>
        <xdr:to>
          <xdr:col>2</xdr:col>
          <xdr:colOff>146050</xdr:colOff>
          <xdr:row>56</xdr:row>
          <xdr:rowOff>342900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5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133350</xdr:colOff>
          <xdr:row>28</xdr:row>
          <xdr:rowOff>0</xdr:rowOff>
        </xdr:from>
        <xdr:to>
          <xdr:col>12</xdr:col>
          <xdr:colOff>152400</xdr:colOff>
          <xdr:row>28</xdr:row>
          <xdr:rowOff>241300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34</xdr:row>
          <xdr:rowOff>0</xdr:rowOff>
        </xdr:from>
        <xdr:to>
          <xdr:col>12</xdr:col>
          <xdr:colOff>152400</xdr:colOff>
          <xdr:row>34</xdr:row>
          <xdr:rowOff>241300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26</xdr:row>
          <xdr:rowOff>0</xdr:rowOff>
        </xdr:from>
        <xdr:to>
          <xdr:col>12</xdr:col>
          <xdr:colOff>152400</xdr:colOff>
          <xdr:row>26</xdr:row>
          <xdr:rowOff>241300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32</xdr:row>
          <xdr:rowOff>0</xdr:rowOff>
        </xdr:from>
        <xdr:to>
          <xdr:col>12</xdr:col>
          <xdr:colOff>152400</xdr:colOff>
          <xdr:row>32</xdr:row>
          <xdr:rowOff>241300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45</xdr:row>
          <xdr:rowOff>133350</xdr:rowOff>
        </xdr:from>
        <xdr:to>
          <xdr:col>1</xdr:col>
          <xdr:colOff>717550</xdr:colOff>
          <xdr:row>45</xdr:row>
          <xdr:rowOff>393700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24</xdr:row>
          <xdr:rowOff>0</xdr:rowOff>
        </xdr:from>
        <xdr:to>
          <xdr:col>12</xdr:col>
          <xdr:colOff>152400</xdr:colOff>
          <xdr:row>24</xdr:row>
          <xdr:rowOff>241300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7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133350</xdr:colOff>
          <xdr:row>30</xdr:row>
          <xdr:rowOff>0</xdr:rowOff>
        </xdr:from>
        <xdr:to>
          <xdr:col>12</xdr:col>
          <xdr:colOff>152400</xdr:colOff>
          <xdr:row>30</xdr:row>
          <xdr:rowOff>241300</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7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317500</xdr:colOff>
          <xdr:row>50</xdr:row>
          <xdr:rowOff>107950</xdr:rowOff>
        </xdr:from>
        <xdr:to>
          <xdr:col>1</xdr:col>
          <xdr:colOff>622300</xdr:colOff>
          <xdr:row>50</xdr:row>
          <xdr:rowOff>342900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7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19050</xdr:colOff>
      <xdr:row>0</xdr:row>
      <xdr:rowOff>47625</xdr:rowOff>
    </xdr:from>
    <xdr:to>
      <xdr:col>45</xdr:col>
      <xdr:colOff>0</xdr:colOff>
      <xdr:row>5</xdr:row>
      <xdr:rowOff>9525</xdr:rowOff>
    </xdr:to>
    <xdr:grpSp>
      <xdr:nvGrpSpPr>
        <xdr:cNvPr id="5" name="グループ化 4">
          <a:extLst>
            <a:ext uri="{FF2B5EF4-FFF2-40B4-BE49-F238E27FC236}">
              <a16:creationId xmlns:a16="http://schemas.microsoft.com/office/drawing/2014/main" id="{00000000-0008-0000-0700-000005000000}"/>
            </a:ext>
          </a:extLst>
        </xdr:cNvPr>
        <xdr:cNvGrpSpPr/>
      </xdr:nvGrpSpPr>
      <xdr:grpSpPr>
        <a:xfrm>
          <a:off x="5476875" y="44450"/>
          <a:ext cx="5105400" cy="1333500"/>
          <a:chOff x="5476875" y="47625"/>
          <a:chExt cx="5105400" cy="1200150"/>
        </a:xfrm>
      </xdr:grpSpPr>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8829675" y="47625"/>
            <a:ext cx="1752600" cy="7239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800" b="1"/>
              <a:t>記入例</a:t>
            </a:r>
          </a:p>
        </xdr:txBody>
      </xdr:sp>
      <xdr:sp macro="" textlink="">
        <xdr:nvSpPr>
          <xdr:cNvPr id="3" name="四角形吹き出し 2">
            <a:extLst>
              <a:ext uri="{FF2B5EF4-FFF2-40B4-BE49-F238E27FC236}">
                <a16:creationId xmlns:a16="http://schemas.microsoft.com/office/drawing/2014/main" id="{00000000-0008-0000-0700-000003000000}"/>
              </a:ext>
            </a:extLst>
          </xdr:cNvPr>
          <xdr:cNvSpPr/>
        </xdr:nvSpPr>
        <xdr:spPr>
          <a:xfrm>
            <a:off x="5476875" y="609600"/>
            <a:ext cx="2857500" cy="638175"/>
          </a:xfrm>
          <a:prstGeom prst="wedgeRectCallout">
            <a:avLst>
              <a:gd name="adj1" fmla="val -101226"/>
              <a:gd name="adj2" fmla="val 6546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申請（提出日）</a:t>
            </a:r>
            <a:r>
              <a:rPr kumimoji="1" lang="en-US" altLang="ja-JP" sz="1100"/>
              <a:t>】</a:t>
            </a:r>
          </a:p>
          <a:p>
            <a:pPr algn="l"/>
            <a:r>
              <a:rPr kumimoji="1" lang="ja-JP" altLang="en-US" sz="1100"/>
              <a:t>提出日を記入する。</a:t>
            </a:r>
          </a:p>
        </xdr:txBody>
      </xdr:sp>
    </xdr:grpSp>
    <xdr:clientData/>
  </xdr:twoCellAnchor>
  <xdr:twoCellAnchor>
    <xdr:from>
      <xdr:col>25</xdr:col>
      <xdr:colOff>152400</xdr:colOff>
      <xdr:row>5</xdr:row>
      <xdr:rowOff>85725</xdr:rowOff>
    </xdr:from>
    <xdr:to>
      <xdr:col>37</xdr:col>
      <xdr:colOff>200025</xdr:colOff>
      <xdr:row>7</xdr:row>
      <xdr:rowOff>228600</xdr:rowOff>
    </xdr:to>
    <xdr:sp macro="" textlink="">
      <xdr:nvSpPr>
        <xdr:cNvPr id="15" name="四角形吹き出し 14">
          <a:extLst>
            <a:ext uri="{FF2B5EF4-FFF2-40B4-BE49-F238E27FC236}">
              <a16:creationId xmlns:a16="http://schemas.microsoft.com/office/drawing/2014/main" id="{00000000-0008-0000-0700-00000F000000}"/>
            </a:ext>
          </a:extLst>
        </xdr:cNvPr>
        <xdr:cNvSpPr/>
      </xdr:nvSpPr>
      <xdr:spPr>
        <a:xfrm>
          <a:off x="6086475" y="1323975"/>
          <a:ext cx="2905125" cy="638175"/>
        </a:xfrm>
        <a:prstGeom prst="wedgeRectCallout">
          <a:avLst>
            <a:gd name="adj1" fmla="val -88262"/>
            <a:gd name="adj2" fmla="val 65033"/>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住所（番地・住居番号まで）</a:t>
          </a:r>
          <a:r>
            <a:rPr kumimoji="1" lang="en-US" altLang="ja-JP" sz="1100"/>
            <a:t>】</a:t>
          </a:r>
        </a:p>
        <a:p>
          <a:pPr algn="l"/>
          <a:r>
            <a:rPr kumimoji="1" lang="ja-JP" altLang="en-US" sz="1100"/>
            <a:t>法人の主たる事務所の所在地を記入する。</a:t>
          </a:r>
        </a:p>
      </xdr:txBody>
    </xdr:sp>
    <xdr:clientData/>
  </xdr:twoCellAnchor>
  <xdr:twoCellAnchor>
    <xdr:from>
      <xdr:col>17</xdr:col>
      <xdr:colOff>30956</xdr:colOff>
      <xdr:row>36</xdr:row>
      <xdr:rowOff>297656</xdr:rowOff>
    </xdr:from>
    <xdr:to>
      <xdr:col>31</xdr:col>
      <xdr:colOff>107156</xdr:colOff>
      <xdr:row>38</xdr:row>
      <xdr:rowOff>109538</xdr:rowOff>
    </xdr:to>
    <xdr:sp macro="" textlink="">
      <xdr:nvSpPr>
        <xdr:cNvPr id="17" name="四角形吹き出し 16">
          <a:extLst>
            <a:ext uri="{FF2B5EF4-FFF2-40B4-BE49-F238E27FC236}">
              <a16:creationId xmlns:a16="http://schemas.microsoft.com/office/drawing/2014/main" id="{00000000-0008-0000-0700-000011000000}"/>
            </a:ext>
          </a:extLst>
        </xdr:cNvPr>
        <xdr:cNvSpPr/>
      </xdr:nvSpPr>
      <xdr:spPr>
        <a:xfrm>
          <a:off x="4579144" y="11049000"/>
          <a:ext cx="3409950" cy="812007"/>
        </a:xfrm>
        <a:prstGeom prst="wedgeRectCallout">
          <a:avLst>
            <a:gd name="adj1" fmla="val -142815"/>
            <a:gd name="adj2" fmla="val 3205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振込口座情報</a:t>
          </a:r>
          <a:r>
            <a:rPr lang="en-US" altLang="ja-JP">
              <a:effectLst/>
            </a:rPr>
            <a:t>】</a:t>
          </a:r>
        </a:p>
        <a:p>
          <a:pPr algn="l"/>
          <a:r>
            <a:rPr lang="ja-JP" altLang="en-US">
              <a:effectLst/>
            </a:rPr>
            <a:t>法人名義の口座情報を記入する。</a:t>
          </a:r>
          <a:endParaRPr lang="en-US" altLang="ja-JP">
            <a:effectLst/>
          </a:endParaRPr>
        </a:p>
        <a:p>
          <a:pPr algn="l"/>
          <a:r>
            <a:rPr lang="en-US" altLang="ja-JP">
              <a:effectLst/>
            </a:rPr>
            <a:t>※</a:t>
          </a:r>
          <a:r>
            <a:rPr lang="ja-JP" altLang="en-US">
              <a:effectLst/>
            </a:rPr>
            <a:t>法人名義以外の口座には振込できません。</a:t>
          </a:r>
          <a:endParaRPr lang="ja-JP" altLang="ja-JP">
            <a:effectLst/>
          </a:endParaRPr>
        </a:p>
      </xdr:txBody>
    </xdr:sp>
    <xdr:clientData/>
  </xdr:twoCellAnchor>
  <xdr:twoCellAnchor>
    <xdr:from>
      <xdr:col>21</xdr:col>
      <xdr:colOff>140493</xdr:colOff>
      <xdr:row>9</xdr:row>
      <xdr:rowOff>59531</xdr:rowOff>
    </xdr:from>
    <xdr:to>
      <xdr:col>23</xdr:col>
      <xdr:colOff>140493</xdr:colOff>
      <xdr:row>12</xdr:row>
      <xdr:rowOff>238125</xdr:rowOff>
    </xdr:to>
    <xdr:sp macro="" textlink="">
      <xdr:nvSpPr>
        <xdr:cNvPr id="4" name="右中かっこ 3">
          <a:extLst>
            <a:ext uri="{FF2B5EF4-FFF2-40B4-BE49-F238E27FC236}">
              <a16:creationId xmlns:a16="http://schemas.microsoft.com/office/drawing/2014/main" id="{00000000-0008-0000-0700-000004000000}"/>
            </a:ext>
          </a:extLst>
        </xdr:cNvPr>
        <xdr:cNvSpPr/>
      </xdr:nvSpPr>
      <xdr:spPr>
        <a:xfrm>
          <a:off x="5122068" y="2288381"/>
          <a:ext cx="476250" cy="921544"/>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95251</xdr:colOff>
      <xdr:row>16</xdr:row>
      <xdr:rowOff>23812</xdr:rowOff>
    </xdr:from>
    <xdr:to>
      <xdr:col>21</xdr:col>
      <xdr:colOff>95251</xdr:colOff>
      <xdr:row>18</xdr:row>
      <xdr:rowOff>238125</xdr:rowOff>
    </xdr:to>
    <xdr:sp macro="" textlink="">
      <xdr:nvSpPr>
        <xdr:cNvPr id="22" name="右中かっこ 21">
          <a:extLst>
            <a:ext uri="{FF2B5EF4-FFF2-40B4-BE49-F238E27FC236}">
              <a16:creationId xmlns:a16="http://schemas.microsoft.com/office/drawing/2014/main" id="{00000000-0008-0000-0700-000016000000}"/>
            </a:ext>
          </a:extLst>
        </xdr:cNvPr>
        <xdr:cNvSpPr/>
      </xdr:nvSpPr>
      <xdr:spPr>
        <a:xfrm>
          <a:off x="5119689" y="3524250"/>
          <a:ext cx="476250" cy="714375"/>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35718</xdr:colOff>
      <xdr:row>19</xdr:row>
      <xdr:rowOff>59532</xdr:rowOff>
    </xdr:from>
    <xdr:to>
      <xdr:col>21</xdr:col>
      <xdr:colOff>35718</xdr:colOff>
      <xdr:row>22</xdr:row>
      <xdr:rowOff>214314</xdr:rowOff>
    </xdr:to>
    <xdr:sp macro="" textlink="">
      <xdr:nvSpPr>
        <xdr:cNvPr id="23" name="右中かっこ 22">
          <a:extLst>
            <a:ext uri="{FF2B5EF4-FFF2-40B4-BE49-F238E27FC236}">
              <a16:creationId xmlns:a16="http://schemas.microsoft.com/office/drawing/2014/main" id="{00000000-0008-0000-0700-000017000000}"/>
            </a:ext>
          </a:extLst>
        </xdr:cNvPr>
        <xdr:cNvSpPr/>
      </xdr:nvSpPr>
      <xdr:spPr>
        <a:xfrm>
          <a:off x="5060156" y="4310063"/>
          <a:ext cx="476250" cy="904876"/>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111125</xdr:colOff>
      <xdr:row>32</xdr:row>
      <xdr:rowOff>190500</xdr:rowOff>
    </xdr:from>
    <xdr:to>
      <xdr:col>40</xdr:col>
      <xdr:colOff>47624</xdr:colOff>
      <xdr:row>36</xdr:row>
      <xdr:rowOff>234950</xdr:rowOff>
    </xdr:to>
    <xdr:sp macro="" textlink="">
      <xdr:nvSpPr>
        <xdr:cNvPr id="26" name="四角形吹き出し 25">
          <a:extLst>
            <a:ext uri="{FF2B5EF4-FFF2-40B4-BE49-F238E27FC236}">
              <a16:creationId xmlns:a16="http://schemas.microsoft.com/office/drawing/2014/main" id="{00000000-0008-0000-0700-00001A000000}"/>
            </a:ext>
          </a:extLst>
        </xdr:cNvPr>
        <xdr:cNvSpPr/>
      </xdr:nvSpPr>
      <xdr:spPr>
        <a:xfrm>
          <a:off x="3663950" y="8420100"/>
          <a:ext cx="5889624" cy="1320800"/>
        </a:xfrm>
        <a:prstGeom prst="wedgeRectCallout">
          <a:avLst>
            <a:gd name="adj1" fmla="val -46020"/>
            <a:gd name="adj2" fmla="val -118522"/>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書類発行責任者</a:t>
          </a:r>
          <a:r>
            <a:rPr lang="en-US" altLang="ja-JP">
              <a:effectLst/>
            </a:rPr>
            <a:t>】【</a:t>
          </a:r>
          <a:r>
            <a:rPr lang="ja-JP" altLang="en-US">
              <a:effectLst/>
            </a:rPr>
            <a:t>書類作成担当者</a:t>
          </a:r>
          <a:r>
            <a:rPr lang="en-US" altLang="ja-JP">
              <a:effectLst/>
            </a:rPr>
            <a:t>】</a:t>
          </a:r>
        </a:p>
        <a:p>
          <a:pPr algn="l"/>
          <a:r>
            <a:rPr lang="ja-JP" altLang="en-US">
              <a:effectLst/>
            </a:rPr>
            <a:t>・支援金申請するサービス事業所の管理者と同じ場合は☑を入れる。</a:t>
          </a:r>
          <a:endParaRPr lang="en-US" altLang="ja-JP">
            <a:effectLst/>
          </a:endParaRPr>
        </a:p>
        <a:p>
          <a:pPr algn="l"/>
          <a:r>
            <a:rPr lang="ja-JP" altLang="en-US">
              <a:effectLst/>
            </a:rPr>
            <a:t>・支援金申請するサービス事業所の管理者と異なる場合には、それぞれ該当する職員の氏名、電話番号、メールアドレスを記入する。なお、電話番号及びメールアドレスは、その職員が就業する支援金申請するサービス事業所のものを記入する。</a:t>
          </a:r>
          <a:endParaRPr lang="en-US" altLang="ja-JP">
            <a:effectLst/>
          </a:endParaRPr>
        </a:p>
      </xdr:txBody>
    </xdr:sp>
    <xdr:clientData/>
  </xdr:twoCellAnchor>
  <xdr:twoCellAnchor>
    <xdr:from>
      <xdr:col>12</xdr:col>
      <xdr:colOff>95249</xdr:colOff>
      <xdr:row>23</xdr:row>
      <xdr:rowOff>47626</xdr:rowOff>
    </xdr:from>
    <xdr:to>
      <xdr:col>14</xdr:col>
      <xdr:colOff>95249</xdr:colOff>
      <xdr:row>34</xdr:row>
      <xdr:rowOff>202406</xdr:rowOff>
    </xdr:to>
    <xdr:sp macro="" textlink="">
      <xdr:nvSpPr>
        <xdr:cNvPr id="25" name="右中かっこ 24">
          <a:extLst>
            <a:ext uri="{FF2B5EF4-FFF2-40B4-BE49-F238E27FC236}">
              <a16:creationId xmlns:a16="http://schemas.microsoft.com/office/drawing/2014/main" id="{00000000-0008-0000-0700-000019000000}"/>
            </a:ext>
          </a:extLst>
        </xdr:cNvPr>
        <xdr:cNvSpPr/>
      </xdr:nvSpPr>
      <xdr:spPr>
        <a:xfrm>
          <a:off x="3452812" y="5298282"/>
          <a:ext cx="476250" cy="2905124"/>
        </a:xfrm>
        <a:prstGeom prst="rightBrace">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20</xdr:col>
      <xdr:colOff>168275</xdr:colOff>
      <xdr:row>24</xdr:row>
      <xdr:rowOff>46829</xdr:rowOff>
    </xdr:from>
    <xdr:to>
      <xdr:col>45</xdr:col>
      <xdr:colOff>25400</xdr:colOff>
      <xdr:row>32</xdr:row>
      <xdr:rowOff>84136</xdr:rowOff>
    </xdr:to>
    <xdr:sp macro="" textlink="">
      <xdr:nvSpPr>
        <xdr:cNvPr id="18" name="四角形吹き出し 17">
          <a:extLst>
            <a:ext uri="{FF2B5EF4-FFF2-40B4-BE49-F238E27FC236}">
              <a16:creationId xmlns:a16="http://schemas.microsoft.com/office/drawing/2014/main" id="{00000000-0008-0000-0700-000012000000}"/>
            </a:ext>
          </a:extLst>
        </xdr:cNvPr>
        <xdr:cNvSpPr/>
      </xdr:nvSpPr>
      <xdr:spPr>
        <a:xfrm>
          <a:off x="4911725" y="6219029"/>
          <a:ext cx="5695950" cy="2094707"/>
        </a:xfrm>
        <a:prstGeom prst="wedgeRectCallout">
          <a:avLst>
            <a:gd name="adj1" fmla="val -47791"/>
            <a:gd name="adj2" fmla="val -8906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職</a:t>
          </a:r>
          <a:r>
            <a:rPr lang="en-US" altLang="ja-JP">
              <a:effectLst/>
            </a:rPr>
            <a:t>】</a:t>
          </a:r>
        </a:p>
        <a:p>
          <a:pPr algn="l"/>
          <a:r>
            <a:rPr lang="ja-JP" altLang="en-US">
              <a:effectLst/>
            </a:rPr>
            <a:t>支援金申請するサービス事業所の管理者の職名（管理者、施設長など）を記入する。</a:t>
          </a:r>
          <a:endParaRPr lang="en-US" altLang="ja-JP">
            <a:effectLst/>
          </a:endParaRPr>
        </a:p>
        <a:p>
          <a:pPr algn="l"/>
          <a:r>
            <a:rPr lang="en-US" altLang="ja-JP">
              <a:effectLst/>
            </a:rPr>
            <a:t>【</a:t>
          </a:r>
          <a:r>
            <a:rPr lang="ja-JP" altLang="en-US">
              <a:effectLst/>
            </a:rPr>
            <a:t>氏名</a:t>
          </a:r>
          <a:r>
            <a:rPr lang="en-US" altLang="ja-JP">
              <a:effectLst/>
            </a:rPr>
            <a:t>】</a:t>
          </a:r>
        </a:p>
        <a:p>
          <a:pPr algn="l"/>
          <a:r>
            <a:rPr lang="ja-JP" altLang="en-US">
              <a:effectLst/>
            </a:rPr>
            <a:t>支援金申請するサービス事業所の管理者の氏名を記入する。</a:t>
          </a:r>
          <a:endParaRPr lang="en-US" altLang="ja-JP">
            <a:effectLst/>
          </a:endParaRPr>
        </a:p>
        <a:p>
          <a:pPr algn="l"/>
          <a:r>
            <a:rPr lang="en-US" altLang="ja-JP">
              <a:effectLst/>
            </a:rPr>
            <a:t>【</a:t>
          </a:r>
          <a:r>
            <a:rPr lang="ja-JP" altLang="en-US">
              <a:effectLst/>
            </a:rPr>
            <a:t>電話番号</a:t>
          </a:r>
          <a:r>
            <a:rPr lang="en-US" altLang="ja-JP">
              <a:effectLst/>
            </a:rPr>
            <a:t>】</a:t>
          </a:r>
        </a:p>
        <a:p>
          <a:pPr algn="l"/>
          <a:r>
            <a:rPr lang="ja-JP" altLang="en-US">
              <a:effectLst/>
            </a:rPr>
            <a:t>支援金申請するサービス事業所の代表電話番号を記入する。</a:t>
          </a:r>
          <a:endParaRPr lang="en-US" altLang="ja-JP">
            <a:effectLst/>
          </a:endParaRPr>
        </a:p>
        <a:p>
          <a:pPr algn="l"/>
          <a:r>
            <a:rPr lang="en-US" altLang="ja-JP">
              <a:effectLst/>
            </a:rPr>
            <a:t>【</a:t>
          </a:r>
          <a:r>
            <a:rPr lang="ja-JP" altLang="en-US">
              <a:effectLst/>
            </a:rPr>
            <a:t>メールアドレス</a:t>
          </a:r>
          <a:r>
            <a:rPr lang="en-US" altLang="ja-JP">
              <a:effectLst/>
            </a:rPr>
            <a:t>】</a:t>
          </a:r>
        </a:p>
        <a:p>
          <a:pPr algn="l"/>
          <a:r>
            <a:rPr lang="ja-JP" altLang="en-US">
              <a:effectLst/>
            </a:rPr>
            <a:t>支援金申請するサービス事業所の代表メールアドレスを記入する。</a:t>
          </a:r>
          <a:endParaRPr lang="ja-JP" altLang="ja-JP">
            <a:effectLst/>
          </a:endParaRPr>
        </a:p>
      </xdr:txBody>
    </xdr:sp>
    <xdr:clientData/>
  </xdr:twoCellAnchor>
  <xdr:twoCellAnchor>
    <xdr:from>
      <xdr:col>28</xdr:col>
      <xdr:colOff>178593</xdr:colOff>
      <xdr:row>8</xdr:row>
      <xdr:rowOff>59532</xdr:rowOff>
    </xdr:from>
    <xdr:to>
      <xdr:col>44</xdr:col>
      <xdr:colOff>95250</xdr:colOff>
      <xdr:row>14</xdr:row>
      <xdr:rowOff>142876</xdr:rowOff>
    </xdr:to>
    <xdr:sp macro="" textlink="">
      <xdr:nvSpPr>
        <xdr:cNvPr id="16" name="四角形吹き出し 15">
          <a:extLst>
            <a:ext uri="{FF2B5EF4-FFF2-40B4-BE49-F238E27FC236}">
              <a16:creationId xmlns:a16="http://schemas.microsoft.com/office/drawing/2014/main" id="{00000000-0008-0000-0700-000010000000}"/>
            </a:ext>
          </a:extLst>
        </xdr:cNvPr>
        <xdr:cNvSpPr/>
      </xdr:nvSpPr>
      <xdr:spPr>
        <a:xfrm>
          <a:off x="6827043" y="2040732"/>
          <a:ext cx="3650457" cy="1569244"/>
        </a:xfrm>
        <a:prstGeom prst="wedgeRectCallout">
          <a:avLst>
            <a:gd name="adj1" fmla="val -79126"/>
            <a:gd name="adj2" fmla="val -5929"/>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事業所名</a:t>
          </a:r>
          <a:r>
            <a:rPr kumimoji="1" lang="en-US" altLang="ja-JP" sz="1100"/>
            <a:t>】</a:t>
          </a:r>
        </a:p>
        <a:p>
          <a:pPr algn="l"/>
          <a:r>
            <a:rPr kumimoji="1" lang="ja-JP" altLang="en-US" sz="1100"/>
            <a:t>支援金申請するサービス事業所名を記入する。</a:t>
          </a:r>
          <a:endParaRPr kumimoji="1" lang="en-US" altLang="ja-JP" sz="1100"/>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住所（番地・住居番号まで）</a:t>
          </a:r>
          <a:r>
            <a:rPr kumimoji="1" lang="en-US" altLang="ja-JP" sz="1100">
              <a:solidFill>
                <a:schemeClr val="dk1"/>
              </a:solidFill>
              <a:effectLst/>
              <a:latin typeface="+mn-lt"/>
              <a:ea typeface="+mn-ea"/>
              <a:cs typeface="+mn-cs"/>
            </a:rPr>
            <a:t>】</a:t>
          </a:r>
          <a:endParaRPr lang="ja-JP" altLang="ja-JP">
            <a:effectLst/>
          </a:endParaRPr>
        </a:p>
        <a:p>
          <a:r>
            <a:rPr kumimoji="1" lang="ja-JP" altLang="en-US" sz="1100">
              <a:solidFill>
                <a:schemeClr val="dk1"/>
              </a:solidFill>
              <a:effectLst/>
              <a:latin typeface="+mn-lt"/>
              <a:ea typeface="+mn-ea"/>
              <a:cs typeface="+mn-cs"/>
            </a:rPr>
            <a:t>支援</a:t>
          </a:r>
          <a:r>
            <a:rPr kumimoji="1" lang="ja-JP" altLang="ja-JP" sz="1100">
              <a:solidFill>
                <a:schemeClr val="dk1"/>
              </a:solidFill>
              <a:effectLst/>
              <a:latin typeface="+mn-lt"/>
              <a:ea typeface="+mn-ea"/>
              <a:cs typeface="+mn-cs"/>
            </a:rPr>
            <a:t>金申請するサービス事業所の住所を記入する。</a:t>
          </a:r>
          <a:endParaRPr lang="ja-JP" altLang="ja-JP">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事業所番号</a:t>
          </a:r>
          <a:r>
            <a:rPr kumimoji="1" lang="en-US" altLang="ja-JP" sz="1100">
              <a:solidFill>
                <a:schemeClr val="dk1"/>
              </a:solidFill>
              <a:effectLst/>
              <a:latin typeface="+mn-lt"/>
              <a:ea typeface="+mn-ea"/>
              <a:cs typeface="+mn-cs"/>
            </a:rPr>
            <a:t>】</a:t>
          </a:r>
          <a:endParaRPr lang="ja-JP" altLang="ja-JP">
            <a:effectLst/>
          </a:endParaRPr>
        </a:p>
        <a:p>
          <a:r>
            <a:rPr kumimoji="1" lang="ja-JP" altLang="en-US" sz="1100">
              <a:solidFill>
                <a:schemeClr val="dk1"/>
              </a:solidFill>
              <a:effectLst/>
              <a:latin typeface="+mn-lt"/>
              <a:ea typeface="+mn-ea"/>
              <a:cs typeface="+mn-cs"/>
            </a:rPr>
            <a:t>支援</a:t>
          </a:r>
          <a:r>
            <a:rPr kumimoji="1" lang="ja-JP" altLang="ja-JP" sz="1100">
              <a:solidFill>
                <a:schemeClr val="dk1"/>
              </a:solidFill>
              <a:effectLst/>
              <a:latin typeface="+mn-lt"/>
              <a:ea typeface="+mn-ea"/>
              <a:cs typeface="+mn-cs"/>
            </a:rPr>
            <a:t>金申請するサービス事業所の番号を記入する。</a:t>
          </a:r>
          <a:r>
            <a:rPr lang="ja-JP" altLang="en-US" sz="1100" b="0" i="0" u="none" strike="noStrike">
              <a:solidFill>
                <a:schemeClr val="dk1"/>
              </a:solidFill>
              <a:effectLst/>
              <a:latin typeface="+mn-lt"/>
              <a:ea typeface="+mn-ea"/>
              <a:cs typeface="+mn-cs"/>
            </a:rPr>
            <a:t>　</a:t>
          </a:r>
          <a:r>
            <a:rPr lang="ja-JP" altLang="en-US"/>
            <a:t> </a:t>
          </a:r>
          <a:endParaRPr lang="ja-JP" altLang="ja-JP">
            <a:effectLst/>
          </a:endParaRPr>
        </a:p>
        <a:p>
          <a:pPr algn="l"/>
          <a:endParaRPr kumimoji="1" lang="ja-JP" altLang="en-US" sz="1100"/>
        </a:p>
      </xdr:txBody>
    </xdr:sp>
    <xdr:clientData/>
  </xdr:twoCellAnchor>
  <xdr:twoCellAnchor>
    <xdr:from>
      <xdr:col>30</xdr:col>
      <xdr:colOff>130967</xdr:colOff>
      <xdr:row>16</xdr:row>
      <xdr:rowOff>214312</xdr:rowOff>
    </xdr:from>
    <xdr:to>
      <xdr:col>45</xdr:col>
      <xdr:colOff>119062</xdr:colOff>
      <xdr:row>23</xdr:row>
      <xdr:rowOff>216694</xdr:rowOff>
    </xdr:to>
    <xdr:sp macro="" textlink="">
      <xdr:nvSpPr>
        <xdr:cNvPr id="20" name="四角形吹き出し 19">
          <a:extLst>
            <a:ext uri="{FF2B5EF4-FFF2-40B4-BE49-F238E27FC236}">
              <a16:creationId xmlns:a16="http://schemas.microsoft.com/office/drawing/2014/main" id="{00000000-0008-0000-0700-000014000000}"/>
            </a:ext>
          </a:extLst>
        </xdr:cNvPr>
        <xdr:cNvSpPr/>
      </xdr:nvSpPr>
      <xdr:spPr>
        <a:xfrm>
          <a:off x="7255667" y="4176712"/>
          <a:ext cx="3445670" cy="1735932"/>
        </a:xfrm>
        <a:prstGeom prst="wedgeRectCallout">
          <a:avLst>
            <a:gd name="adj1" fmla="val -108885"/>
            <a:gd name="adj2" fmla="val -4039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t>【</a:t>
          </a:r>
          <a:r>
            <a:rPr kumimoji="1" lang="ja-JP" altLang="en-US" sz="1100"/>
            <a:t>代表者の職・氏名</a:t>
          </a:r>
          <a:r>
            <a:rPr kumimoji="1" lang="en-US" altLang="ja-JP" sz="1100"/>
            <a:t>】</a:t>
          </a:r>
        </a:p>
        <a:p>
          <a:r>
            <a:rPr kumimoji="1" lang="ja-JP" altLang="en-US" sz="1100">
              <a:solidFill>
                <a:schemeClr val="dk1"/>
              </a:solidFill>
              <a:effectLst/>
              <a:latin typeface="+mn-lt"/>
              <a:ea typeface="+mn-ea"/>
              <a:cs typeface="+mn-cs"/>
            </a:rPr>
            <a:t>代表者の職名（理事長、代表取締役など）と氏名を記入する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電話番号</a:t>
          </a:r>
          <a:r>
            <a:rPr kumimoji="1" lang="en-US" altLang="ja-JP" sz="1100">
              <a:solidFill>
                <a:schemeClr val="dk1"/>
              </a:solidFill>
              <a:effectLst/>
              <a:latin typeface="+mn-lt"/>
              <a:ea typeface="+mn-ea"/>
              <a:cs typeface="+mn-cs"/>
            </a:rPr>
            <a:t>】</a:t>
          </a:r>
        </a:p>
        <a:p>
          <a:r>
            <a:rPr kumimoji="1" lang="ja-JP" altLang="en-US" sz="1100">
              <a:solidFill>
                <a:schemeClr val="dk1"/>
              </a:solidFill>
              <a:effectLst/>
              <a:latin typeface="+mn-lt"/>
              <a:ea typeface="+mn-ea"/>
              <a:cs typeface="+mn-cs"/>
            </a:rPr>
            <a:t>法人の代表電話番号を記入する。</a:t>
          </a:r>
          <a:endParaRPr kumimoji="1" lang="en-US" altLang="ja-JP" sz="1100">
            <a:solidFill>
              <a:schemeClr val="dk1"/>
            </a:solidFill>
            <a:effectLst/>
            <a:latin typeface="+mn-lt"/>
            <a:ea typeface="+mn-ea"/>
            <a:cs typeface="+mn-cs"/>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メールアドレス</a:t>
          </a:r>
          <a:r>
            <a:rPr kumimoji="1" lang="en-US" altLang="ja-JP" sz="1100">
              <a:solidFill>
                <a:schemeClr val="dk1"/>
              </a:solidFill>
              <a:effectLst/>
              <a:latin typeface="+mn-lt"/>
              <a:ea typeface="+mn-ea"/>
              <a:cs typeface="+mn-cs"/>
            </a:rPr>
            <a:t>】</a:t>
          </a:r>
        </a:p>
        <a:p>
          <a:r>
            <a:rPr lang="ja-JP" altLang="en-US">
              <a:effectLst/>
            </a:rPr>
            <a:t>法人の代表メールアドレスを記入する。</a:t>
          </a:r>
          <a:endParaRPr lang="ja-JP"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1</xdr:col>
          <xdr:colOff>323850</xdr:colOff>
          <xdr:row>46</xdr:row>
          <xdr:rowOff>133350</xdr:rowOff>
        </xdr:from>
        <xdr:to>
          <xdr:col>1</xdr:col>
          <xdr:colOff>717550</xdr:colOff>
          <xdr:row>46</xdr:row>
          <xdr:rowOff>393700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7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47</xdr:row>
          <xdr:rowOff>133350</xdr:rowOff>
        </xdr:from>
        <xdr:to>
          <xdr:col>1</xdr:col>
          <xdr:colOff>717550</xdr:colOff>
          <xdr:row>47</xdr:row>
          <xdr:rowOff>393700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7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323850</xdr:colOff>
          <xdr:row>48</xdr:row>
          <xdr:rowOff>133350</xdr:rowOff>
        </xdr:from>
        <xdr:to>
          <xdr:col>1</xdr:col>
          <xdr:colOff>717550</xdr:colOff>
          <xdr:row>48</xdr:row>
          <xdr:rowOff>393700</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7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6</xdr:col>
      <xdr:colOff>676275</xdr:colOff>
      <xdr:row>24</xdr:row>
      <xdr:rowOff>76200</xdr:rowOff>
    </xdr:from>
    <xdr:to>
      <xdr:col>12</xdr:col>
      <xdr:colOff>533400</xdr:colOff>
      <xdr:row>28</xdr:row>
      <xdr:rowOff>28575</xdr:rowOff>
    </xdr:to>
    <xdr:sp macro="" textlink="">
      <xdr:nvSpPr>
        <xdr:cNvPr id="2" name="四角形吹き出し 1">
          <a:extLst>
            <a:ext uri="{FF2B5EF4-FFF2-40B4-BE49-F238E27FC236}">
              <a16:creationId xmlns:a16="http://schemas.microsoft.com/office/drawing/2014/main" id="{00000000-0008-0000-0800-000002000000}"/>
            </a:ext>
          </a:extLst>
        </xdr:cNvPr>
        <xdr:cNvSpPr/>
      </xdr:nvSpPr>
      <xdr:spPr>
        <a:xfrm>
          <a:off x="4791075" y="5895975"/>
          <a:ext cx="3971925" cy="923925"/>
        </a:xfrm>
        <a:prstGeom prst="wedgeRectCallout">
          <a:avLst>
            <a:gd name="adj1" fmla="val -88038"/>
            <a:gd name="adj2" fmla="val 1729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車両保有台数</a:t>
          </a:r>
          <a:r>
            <a:rPr lang="en-US" altLang="ja-JP">
              <a:effectLst/>
            </a:rPr>
            <a:t>】</a:t>
          </a:r>
        </a:p>
        <a:p>
          <a:pPr algn="l"/>
          <a:r>
            <a:rPr lang="ja-JP" altLang="en-US">
              <a:effectLst/>
            </a:rPr>
            <a:t>支援金申請するサービス事業所の用に専ら使用する、基準日時点における事業所の所有する車両台数を記入する。</a:t>
          </a:r>
          <a:endParaRPr lang="ja-JP" altLang="ja-JP">
            <a:effectLst/>
          </a:endParaRPr>
        </a:p>
      </xdr:txBody>
    </xdr:sp>
    <xdr:clientData/>
  </xdr:twoCellAnchor>
  <xdr:twoCellAnchor>
    <xdr:from>
      <xdr:col>5</xdr:col>
      <xdr:colOff>273050</xdr:colOff>
      <xdr:row>1</xdr:row>
      <xdr:rowOff>19050</xdr:rowOff>
    </xdr:from>
    <xdr:to>
      <xdr:col>9</xdr:col>
      <xdr:colOff>457200</xdr:colOff>
      <xdr:row>3</xdr:row>
      <xdr:rowOff>187325</xdr:rowOff>
    </xdr:to>
    <xdr:sp macro="" textlink="">
      <xdr:nvSpPr>
        <xdr:cNvPr id="3" name="四角形吹き出し 2">
          <a:extLst>
            <a:ext uri="{FF2B5EF4-FFF2-40B4-BE49-F238E27FC236}">
              <a16:creationId xmlns:a16="http://schemas.microsoft.com/office/drawing/2014/main" id="{00000000-0008-0000-0800-000003000000}"/>
            </a:ext>
          </a:extLst>
        </xdr:cNvPr>
        <xdr:cNvSpPr/>
      </xdr:nvSpPr>
      <xdr:spPr>
        <a:xfrm>
          <a:off x="3702050" y="352425"/>
          <a:ext cx="2927350" cy="644525"/>
        </a:xfrm>
        <a:prstGeom prst="wedgeRectCallout">
          <a:avLst>
            <a:gd name="adj1" fmla="val -44299"/>
            <a:gd name="adj2" fmla="val 150190"/>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a:t>
          </a:r>
          <a:r>
            <a:rPr lang="en-US" altLang="ja-JP">
              <a:effectLst/>
            </a:rPr>
            <a:t>3</a:t>
          </a:r>
          <a:r>
            <a:rPr lang="ja-JP" altLang="en-US">
              <a:effectLst/>
            </a:rPr>
            <a:t>）実績人数について</a:t>
          </a:r>
          <a:r>
            <a:rPr lang="en-US" altLang="ja-JP">
              <a:effectLst/>
            </a:rPr>
            <a:t>】</a:t>
          </a:r>
        </a:p>
        <a:p>
          <a:pPr algn="l"/>
          <a:r>
            <a:rPr lang="ja-JP" altLang="en-US">
              <a:effectLst/>
            </a:rPr>
            <a:t>「必要」と表示された場合に入力する。</a:t>
          </a:r>
          <a:endParaRPr lang="ja-JP" altLang="ja-JP">
            <a:effectLst/>
          </a:endParaRPr>
        </a:p>
      </xdr:txBody>
    </xdr:sp>
    <xdr:clientData/>
  </xdr:twoCellAnchor>
  <xdr:twoCellAnchor>
    <xdr:from>
      <xdr:col>7</xdr:col>
      <xdr:colOff>390525</xdr:colOff>
      <xdr:row>14</xdr:row>
      <xdr:rowOff>0</xdr:rowOff>
    </xdr:from>
    <xdr:to>
      <xdr:col>11</xdr:col>
      <xdr:colOff>615950</xdr:colOff>
      <xdr:row>16</xdr:row>
      <xdr:rowOff>187325</xdr:rowOff>
    </xdr:to>
    <xdr:sp macro="" textlink="">
      <xdr:nvSpPr>
        <xdr:cNvPr id="4" name="四角形吹き出し 3">
          <a:extLst>
            <a:ext uri="{FF2B5EF4-FFF2-40B4-BE49-F238E27FC236}">
              <a16:creationId xmlns:a16="http://schemas.microsoft.com/office/drawing/2014/main" id="{00000000-0008-0000-0800-000004000000}"/>
            </a:ext>
          </a:extLst>
        </xdr:cNvPr>
        <xdr:cNvSpPr/>
      </xdr:nvSpPr>
      <xdr:spPr>
        <a:xfrm>
          <a:off x="5191125" y="3295650"/>
          <a:ext cx="2968625" cy="654050"/>
        </a:xfrm>
        <a:prstGeom prst="wedgeRectCallout">
          <a:avLst>
            <a:gd name="adj1" fmla="val -73181"/>
            <a:gd name="adj2" fmla="val 3499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a:t>
          </a:r>
          <a:r>
            <a:rPr lang="en-US" altLang="ja-JP">
              <a:effectLst/>
            </a:rPr>
            <a:t>4</a:t>
          </a:r>
          <a:r>
            <a:rPr lang="ja-JP" altLang="en-US">
              <a:effectLst/>
            </a:rPr>
            <a:t>）光熱費の支払額について</a:t>
          </a:r>
          <a:r>
            <a:rPr lang="en-US" altLang="ja-JP">
              <a:effectLst/>
            </a:rPr>
            <a:t>】</a:t>
          </a:r>
        </a:p>
        <a:p>
          <a:pPr algn="l"/>
          <a:r>
            <a:rPr lang="ja-JP" altLang="en-US">
              <a:effectLst/>
            </a:rPr>
            <a:t>「必要」と表示された場合に入力する。</a:t>
          </a:r>
          <a:endParaRPr lang="ja-JP" altLang="ja-JP">
            <a:effectLst/>
          </a:endParaRPr>
        </a:p>
      </xdr:txBody>
    </xdr:sp>
    <xdr:clientData/>
  </xdr:twoCellAnchor>
  <xdr:twoCellAnchor>
    <xdr:from>
      <xdr:col>9</xdr:col>
      <xdr:colOff>73025</xdr:colOff>
      <xdr:row>19</xdr:row>
      <xdr:rowOff>66675</xdr:rowOff>
    </xdr:from>
    <xdr:to>
      <xdr:col>14</xdr:col>
      <xdr:colOff>133350</xdr:colOff>
      <xdr:row>22</xdr:row>
      <xdr:rowOff>28575</xdr:rowOff>
    </xdr:to>
    <xdr:sp macro="" textlink="">
      <xdr:nvSpPr>
        <xdr:cNvPr id="5" name="四角形吹き出し 4">
          <a:extLst>
            <a:ext uri="{FF2B5EF4-FFF2-40B4-BE49-F238E27FC236}">
              <a16:creationId xmlns:a16="http://schemas.microsoft.com/office/drawing/2014/main" id="{00000000-0008-0000-0800-000005000000}"/>
            </a:ext>
          </a:extLst>
        </xdr:cNvPr>
        <xdr:cNvSpPr/>
      </xdr:nvSpPr>
      <xdr:spPr>
        <a:xfrm>
          <a:off x="6245225" y="4524375"/>
          <a:ext cx="3451225" cy="647700"/>
        </a:xfrm>
        <a:prstGeom prst="wedgeRectCallout">
          <a:avLst>
            <a:gd name="adj1" fmla="val 32006"/>
            <a:gd name="adj2" fmla="val 8705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a:t>
          </a:r>
          <a:r>
            <a:rPr lang="en-US" altLang="ja-JP">
              <a:effectLst/>
            </a:rPr>
            <a:t>5</a:t>
          </a:r>
          <a:r>
            <a:rPr lang="ja-JP" altLang="en-US">
              <a:effectLst/>
            </a:rPr>
            <a:t>）車両保有台数（送迎・訪問用）について</a:t>
          </a:r>
          <a:r>
            <a:rPr lang="en-US" altLang="ja-JP">
              <a:effectLst/>
            </a:rPr>
            <a:t>】</a:t>
          </a:r>
        </a:p>
        <a:p>
          <a:pPr algn="l"/>
          <a:r>
            <a:rPr lang="ja-JP" altLang="en-US">
              <a:effectLst/>
            </a:rPr>
            <a:t>「必要」と表示された場合に入力する。</a:t>
          </a:r>
          <a:endParaRPr lang="ja-JP" altLang="ja-JP">
            <a:effectLst/>
          </a:endParaRPr>
        </a:p>
      </xdr:txBody>
    </xdr:sp>
    <xdr:clientData/>
  </xdr:twoCellAnchor>
  <xdr:twoCellAnchor>
    <xdr:from>
      <xdr:col>16</xdr:col>
      <xdr:colOff>225426</xdr:colOff>
      <xdr:row>0</xdr:row>
      <xdr:rowOff>111125</xdr:rowOff>
    </xdr:from>
    <xdr:to>
      <xdr:col>17</xdr:col>
      <xdr:colOff>628651</xdr:colOff>
      <xdr:row>2</xdr:row>
      <xdr:rowOff>225425</xdr:rowOff>
    </xdr:to>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10883901" y="111125"/>
          <a:ext cx="1555750" cy="6858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800" b="1"/>
            <a:t>記入例</a:t>
          </a:r>
        </a:p>
      </xdr:txBody>
    </xdr:sp>
    <xdr:clientData/>
  </xdr:twoCellAnchor>
  <xdr:twoCellAnchor>
    <xdr:from>
      <xdr:col>9</xdr:col>
      <xdr:colOff>635000</xdr:colOff>
      <xdr:row>6</xdr:row>
      <xdr:rowOff>222249</xdr:rowOff>
    </xdr:from>
    <xdr:to>
      <xdr:col>15</xdr:col>
      <xdr:colOff>673100</xdr:colOff>
      <xdr:row>13</xdr:row>
      <xdr:rowOff>6350</xdr:rowOff>
    </xdr:to>
    <xdr:sp macro="" textlink="">
      <xdr:nvSpPr>
        <xdr:cNvPr id="8" name="四角形吹き出し 7">
          <a:extLst>
            <a:ext uri="{FF2B5EF4-FFF2-40B4-BE49-F238E27FC236}">
              <a16:creationId xmlns:a16="http://schemas.microsoft.com/office/drawing/2014/main" id="{00000000-0008-0000-0800-000008000000}"/>
            </a:ext>
          </a:extLst>
        </xdr:cNvPr>
        <xdr:cNvSpPr/>
      </xdr:nvSpPr>
      <xdr:spPr>
        <a:xfrm>
          <a:off x="6807200" y="1670049"/>
          <a:ext cx="3838575" cy="1498601"/>
        </a:xfrm>
        <a:prstGeom prst="wedgeRectCallout">
          <a:avLst>
            <a:gd name="adj1" fmla="val -140036"/>
            <a:gd name="adj2" fmla="val 37235"/>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ja-JP" altLang="en-US">
              <a:effectLst/>
            </a:rPr>
            <a:t>“</a:t>
          </a:r>
          <a:r>
            <a:rPr lang="en-US" altLang="ja-JP">
              <a:effectLst/>
            </a:rPr>
            <a:t>×</a:t>
          </a:r>
          <a:r>
            <a:rPr lang="ja-JP" altLang="en-US">
              <a:effectLst/>
            </a:rPr>
            <a:t>”の表示が出る場合には、実績人数が定員を超えた人数になっているので、入力数値に誤りがないか確認する。</a:t>
          </a:r>
          <a:endParaRPr lang="en-US" altLang="ja-JP">
            <a:effectLst/>
          </a:endParaRPr>
        </a:p>
        <a:p>
          <a:pPr algn="l"/>
          <a:r>
            <a:rPr lang="ja-JP" altLang="en-US">
              <a:effectLst/>
            </a:rPr>
            <a:t>なお</a:t>
          </a:r>
          <a:r>
            <a:rPr lang="ja-JP" altLang="en-US">
              <a:solidFill>
                <a:sysClr val="windowText" lastClr="000000"/>
              </a:solidFill>
              <a:effectLst/>
            </a:rPr>
            <a:t>、誤り等でなく定員超過している場合には、「丹波市福祉事業所物価</a:t>
          </a:r>
          <a:r>
            <a:rPr lang="ja-JP" altLang="en-US">
              <a:effectLst/>
            </a:rPr>
            <a:t>高騰対策支援金定員超過理由書」を作成する。</a:t>
          </a:r>
          <a:endParaRPr lang="ja-JP" altLang="ja-JP">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396875</xdr:colOff>
      <xdr:row>5</xdr:row>
      <xdr:rowOff>92075</xdr:rowOff>
    </xdr:from>
    <xdr:to>
      <xdr:col>14</xdr:col>
      <xdr:colOff>371475</xdr:colOff>
      <xdr:row>8</xdr:row>
      <xdr:rowOff>158750</xdr:rowOff>
    </xdr:to>
    <xdr:sp macro="" textlink="">
      <xdr:nvSpPr>
        <xdr:cNvPr id="2" name="四角形吹き出し 1">
          <a:extLst>
            <a:ext uri="{FF2B5EF4-FFF2-40B4-BE49-F238E27FC236}">
              <a16:creationId xmlns:a16="http://schemas.microsoft.com/office/drawing/2014/main" id="{00000000-0008-0000-0900-000002000000}"/>
            </a:ext>
          </a:extLst>
        </xdr:cNvPr>
        <xdr:cNvSpPr/>
      </xdr:nvSpPr>
      <xdr:spPr>
        <a:xfrm>
          <a:off x="6988175" y="2568575"/>
          <a:ext cx="2927350" cy="676275"/>
        </a:xfrm>
        <a:prstGeom prst="wedgeRectCallout">
          <a:avLst>
            <a:gd name="adj1" fmla="val -56577"/>
            <a:gd name="adj2" fmla="val 72917"/>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altLang="ja-JP">
              <a:effectLst/>
            </a:rPr>
            <a:t>【</a:t>
          </a:r>
          <a:r>
            <a:rPr lang="ja-JP" altLang="en-US">
              <a:effectLst/>
            </a:rPr>
            <a:t>（３）実績訪問件数について</a:t>
          </a:r>
          <a:r>
            <a:rPr lang="en-US" altLang="ja-JP">
              <a:effectLst/>
            </a:rPr>
            <a:t>】</a:t>
          </a:r>
        </a:p>
        <a:p>
          <a:pPr algn="l"/>
          <a:r>
            <a:rPr lang="ja-JP" altLang="en-US">
              <a:effectLst/>
            </a:rPr>
            <a:t>「必要」と表示された場合に入力する。</a:t>
          </a:r>
          <a:endParaRPr lang="en-US"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2</xdr:col>
          <xdr:colOff>190500</xdr:colOff>
          <xdr:row>3</xdr:row>
          <xdr:rowOff>31750</xdr:rowOff>
        </xdr:from>
        <xdr:to>
          <xdr:col>2</xdr:col>
          <xdr:colOff>946150</xdr:colOff>
          <xdr:row>3</xdr:row>
          <xdr:rowOff>393700</xdr:rowOff>
        </xdr:to>
        <xdr:sp macro="" textlink="">
          <xdr:nvSpPr>
            <xdr:cNvPr id="43015" name="Check Box 7" hidden="1">
              <a:extLst>
                <a:ext uri="{63B3BB69-23CF-44E3-9099-C40C66FF867C}">
                  <a14:compatExt spid="_x0000_s43015"/>
                </a:ext>
                <a:ext uri="{FF2B5EF4-FFF2-40B4-BE49-F238E27FC236}">
                  <a16:creationId xmlns:a16="http://schemas.microsoft.com/office/drawing/2014/main" id="{00000000-0008-0000-0900-000007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720725</xdr:colOff>
      <xdr:row>4</xdr:row>
      <xdr:rowOff>6350</xdr:rowOff>
    </xdr:from>
    <xdr:to>
      <xdr:col>6</xdr:col>
      <xdr:colOff>581025</xdr:colOff>
      <xdr:row>8</xdr:row>
      <xdr:rowOff>66675</xdr:rowOff>
    </xdr:to>
    <xdr:sp macro="" textlink="">
      <xdr:nvSpPr>
        <xdr:cNvPr id="3" name="四角形吹き出し 1">
          <a:extLst>
            <a:ext uri="{FF2B5EF4-FFF2-40B4-BE49-F238E27FC236}">
              <a16:creationId xmlns:a16="http://schemas.microsoft.com/office/drawing/2014/main" id="{00000000-0008-0000-0900-000003000000}"/>
            </a:ext>
          </a:extLst>
        </xdr:cNvPr>
        <xdr:cNvSpPr/>
      </xdr:nvSpPr>
      <xdr:spPr>
        <a:xfrm>
          <a:off x="987425" y="2349500"/>
          <a:ext cx="3937000" cy="803275"/>
        </a:xfrm>
        <a:prstGeom prst="wedgeRectCallout">
          <a:avLst>
            <a:gd name="adj1" fmla="val -57022"/>
            <a:gd name="adj2" fmla="val -72904"/>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ja-JP" altLang="en-US">
              <a:effectLst/>
            </a:rPr>
            <a:t>入力の有無が「必要」と表示された場合にチェックする。</a:t>
          </a:r>
          <a:endParaRPr lang="en-US" altLang="ja-JP">
            <a:effectLst/>
          </a:endParaRPr>
        </a:p>
        <a:p>
          <a:pPr algn="l"/>
          <a:r>
            <a:rPr lang="ja-JP" altLang="en-US">
              <a:effectLst/>
            </a:rPr>
            <a:t>チェックされると（３）実績訪問件数の入力欄が表示され申請可能になります。</a:t>
          </a:r>
          <a:endParaRPr lang="en-US"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69850</xdr:colOff>
          <xdr:row>55</xdr:row>
          <xdr:rowOff>107950</xdr:rowOff>
        </xdr:from>
        <xdr:to>
          <xdr:col>2</xdr:col>
          <xdr:colOff>171450</xdr:colOff>
          <xdr:row>55</xdr:row>
          <xdr:rowOff>361950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A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60</xdr:row>
          <xdr:rowOff>12700</xdr:rowOff>
        </xdr:from>
        <xdr:to>
          <xdr:col>2</xdr:col>
          <xdr:colOff>184150</xdr:colOff>
          <xdr:row>60</xdr:row>
          <xdr:rowOff>279400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A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60</xdr:row>
          <xdr:rowOff>12700</xdr:rowOff>
        </xdr:from>
        <xdr:to>
          <xdr:col>2</xdr:col>
          <xdr:colOff>184150</xdr:colOff>
          <xdr:row>60</xdr:row>
          <xdr:rowOff>279400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A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19050</xdr:colOff>
      <xdr:row>0</xdr:row>
      <xdr:rowOff>9525</xdr:rowOff>
    </xdr:from>
    <xdr:to>
      <xdr:col>6</xdr:col>
      <xdr:colOff>57150</xdr:colOff>
      <xdr:row>2</xdr:row>
      <xdr:rowOff>66675</xdr:rowOff>
    </xdr:to>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19050" y="9525"/>
          <a:ext cx="1752600" cy="7239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800" b="1"/>
            <a:t>記入例</a:t>
          </a:r>
        </a:p>
      </xdr:txBody>
    </xdr:sp>
    <xdr:clientData/>
  </xdr:twoCellAnchor>
  <mc:AlternateContent xmlns:mc="http://schemas.openxmlformats.org/markup-compatibility/2006">
    <mc:Choice xmlns:a14="http://schemas.microsoft.com/office/drawing/2010/main" Requires="a14">
      <xdr:twoCellAnchor editAs="oneCell">
        <xdr:from>
          <xdr:col>1</xdr:col>
          <xdr:colOff>69850</xdr:colOff>
          <xdr:row>56</xdr:row>
          <xdr:rowOff>107950</xdr:rowOff>
        </xdr:from>
        <xdr:to>
          <xdr:col>2</xdr:col>
          <xdr:colOff>171450</xdr:colOff>
          <xdr:row>56</xdr:row>
          <xdr:rowOff>361950</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A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57</xdr:row>
          <xdr:rowOff>107950</xdr:rowOff>
        </xdr:from>
        <xdr:to>
          <xdr:col>2</xdr:col>
          <xdr:colOff>171450</xdr:colOff>
          <xdr:row>57</xdr:row>
          <xdr:rowOff>361950</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A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69850</xdr:colOff>
          <xdr:row>58</xdr:row>
          <xdr:rowOff>107950</xdr:rowOff>
        </xdr:from>
        <xdr:to>
          <xdr:col>2</xdr:col>
          <xdr:colOff>171450</xdr:colOff>
          <xdr:row>58</xdr:row>
          <xdr:rowOff>361950</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A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304800</xdr:colOff>
      <xdr:row>2</xdr:row>
      <xdr:rowOff>0</xdr:rowOff>
    </xdr:from>
    <xdr:to>
      <xdr:col>6</xdr:col>
      <xdr:colOff>171450</xdr:colOff>
      <xdr:row>4</xdr:row>
      <xdr:rowOff>28575</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304800" y="676275"/>
          <a:ext cx="1752600" cy="7239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ja-JP" altLang="en-US" sz="2800" b="1"/>
            <a:t>記入例</a:t>
          </a:r>
        </a:p>
      </xdr:txBody>
    </xdr:sp>
    <xdr:clientData/>
  </xdr:twoCellAnchor>
  <xdr:twoCellAnchor>
    <xdr:from>
      <xdr:col>8</xdr:col>
      <xdr:colOff>142875</xdr:colOff>
      <xdr:row>20</xdr:row>
      <xdr:rowOff>292100</xdr:rowOff>
    </xdr:from>
    <xdr:to>
      <xdr:col>20</xdr:col>
      <xdr:colOff>206375</xdr:colOff>
      <xdr:row>25</xdr:row>
      <xdr:rowOff>95250</xdr:rowOff>
    </xdr:to>
    <xdr:sp macro="" textlink="">
      <xdr:nvSpPr>
        <xdr:cNvPr id="3" name="四角形吹き出し 2">
          <a:extLst>
            <a:ext uri="{FF2B5EF4-FFF2-40B4-BE49-F238E27FC236}">
              <a16:creationId xmlns:a16="http://schemas.microsoft.com/office/drawing/2014/main" id="{00000000-0008-0000-0A00-000003000000}"/>
            </a:ext>
          </a:extLst>
        </xdr:cNvPr>
        <xdr:cNvSpPr/>
      </xdr:nvSpPr>
      <xdr:spPr>
        <a:xfrm>
          <a:off x="2657475" y="5978525"/>
          <a:ext cx="3835400" cy="1165225"/>
        </a:xfrm>
        <a:prstGeom prst="wedgeRectCallout">
          <a:avLst>
            <a:gd name="adj1" fmla="val -61459"/>
            <a:gd name="adj2" fmla="val 39266"/>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ja-JP" altLang="en-US">
              <a:effectLst/>
            </a:rPr>
            <a:t>「丹波市福祉事業所</a:t>
          </a:r>
          <a:r>
            <a:rPr lang="ja-JP" altLang="en-US">
              <a:solidFill>
                <a:sysClr val="windowText" lastClr="000000"/>
              </a:solidFill>
              <a:effectLst/>
            </a:rPr>
            <a:t>物価</a:t>
          </a:r>
          <a:r>
            <a:rPr lang="ja-JP" altLang="en-US">
              <a:effectLst/>
            </a:rPr>
            <a:t>高騰対策支援金実績報告書」の（</a:t>
          </a:r>
          <a:r>
            <a:rPr lang="en-US" altLang="ja-JP">
              <a:effectLst/>
            </a:rPr>
            <a:t>3</a:t>
          </a:r>
          <a:r>
            <a:rPr lang="ja-JP" altLang="en-US">
              <a:effectLst/>
            </a:rPr>
            <a:t>）実績人数についての入力時に、誤り等でなく実績人数が定員を超過する場合には、該当する月の定員超過の理由を記載する。</a:t>
          </a:r>
          <a:endParaRPr lang="ja-JP" altLang="ja-JP">
            <a:effectLst/>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omments" Target="../comments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omments" Target="../comments4.xml"/><Relationship Id="rId4" Type="http://schemas.openxmlformats.org/officeDocument/2006/relationships/ctrlProp" Target="../ctrlProps/ctrlProp1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7.xml"/><Relationship Id="rId3" Type="http://schemas.openxmlformats.org/officeDocument/2006/relationships/vmlDrawing" Target="../drawings/vmlDrawing5.vml"/><Relationship Id="rId7" Type="http://schemas.openxmlformats.org/officeDocument/2006/relationships/ctrlProp" Target="../ctrlProps/ctrlProp16.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 Id="rId9"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3" Type="http://schemas.openxmlformats.org/officeDocument/2006/relationships/vmlDrawing" Target="../drawings/vmlDrawing7.vml"/><Relationship Id="rId7" Type="http://schemas.openxmlformats.org/officeDocument/2006/relationships/ctrlProp" Target="../ctrlProps/ctrlProp21.xml"/><Relationship Id="rId12" Type="http://schemas.openxmlformats.org/officeDocument/2006/relationships/ctrlProp" Target="../ctrlProps/ctrlProp26.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omments" Target="../comments7.xml"/><Relationship Id="rId10" Type="http://schemas.openxmlformats.org/officeDocument/2006/relationships/ctrlProp" Target="../ctrlProps/ctrlProp24.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0.bin"/><Relationship Id="rId5" Type="http://schemas.openxmlformats.org/officeDocument/2006/relationships/comments" Target="../comments9.xml"/><Relationship Id="rId4" Type="http://schemas.openxmlformats.org/officeDocument/2006/relationships/ctrlProp" Target="../ctrlProps/ctrlProp29.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3" Type="http://schemas.openxmlformats.org/officeDocument/2006/relationships/vmlDrawing" Target="../drawings/vmlDrawing10.vml"/><Relationship Id="rId7" Type="http://schemas.openxmlformats.org/officeDocument/2006/relationships/ctrlProp" Target="../ctrlProps/ctrlProp33.xml"/><Relationship Id="rId2" Type="http://schemas.openxmlformats.org/officeDocument/2006/relationships/drawing" Target="../drawings/drawing7.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5" Type="http://schemas.openxmlformats.org/officeDocument/2006/relationships/ctrlProp" Target="../ctrlProps/ctrlProp31.xml"/><Relationship Id="rId10" Type="http://schemas.openxmlformats.org/officeDocument/2006/relationships/comments" Target="../comments10.xml"/><Relationship Id="rId4" Type="http://schemas.openxmlformats.org/officeDocument/2006/relationships/ctrlProp" Target="../ctrlProps/ctrlProp30.xml"/><Relationship Id="rId9" Type="http://schemas.openxmlformats.org/officeDocument/2006/relationships/ctrlProp" Target="../ctrlProps/ctrlProp35.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3"/>
  <sheetViews>
    <sheetView zoomScaleNormal="100" workbookViewId="0">
      <selection sqref="A1:B1"/>
    </sheetView>
  </sheetViews>
  <sheetFormatPr defaultRowHeight="18"/>
  <cols>
    <col min="1" max="2" width="10.58203125" customWidth="1"/>
  </cols>
  <sheetData>
    <row r="1" spans="1:11" s="26" customFormat="1" ht="25.5" customHeight="1" thickTop="1" thickBot="1">
      <c r="A1" s="254" t="s">
        <v>109</v>
      </c>
      <c r="B1" s="255"/>
    </row>
    <row r="2" spans="1:11" ht="18.5" thickTop="1"/>
    <row r="3" spans="1:11">
      <c r="A3" s="27"/>
      <c r="B3" s="28"/>
      <c r="C3" s="28"/>
      <c r="D3" s="70"/>
      <c r="E3" s="251" t="s">
        <v>163</v>
      </c>
      <c r="F3" s="251"/>
      <c r="G3" s="28"/>
      <c r="H3" s="28"/>
      <c r="I3" s="28"/>
      <c r="J3" s="28"/>
      <c r="K3" s="29"/>
    </row>
    <row r="4" spans="1:11">
      <c r="A4" s="256" t="s">
        <v>109</v>
      </c>
      <c r="B4" s="257"/>
      <c r="C4" s="27"/>
      <c r="D4" s="28"/>
      <c r="E4" s="251" t="s">
        <v>119</v>
      </c>
      <c r="F4" s="251"/>
      <c r="G4" s="28"/>
      <c r="H4" s="28"/>
      <c r="I4" s="28"/>
      <c r="J4" s="28"/>
      <c r="K4" s="29"/>
    </row>
    <row r="5" spans="1:11">
      <c r="A5" s="249" t="s">
        <v>120</v>
      </c>
      <c r="B5" s="250"/>
      <c r="C5" s="36"/>
      <c r="D5" s="37" t="s">
        <v>121</v>
      </c>
      <c r="E5" s="37" t="s">
        <v>122</v>
      </c>
      <c r="F5" s="37"/>
      <c r="G5" s="37"/>
      <c r="H5" s="37"/>
      <c r="I5" s="37"/>
      <c r="J5" s="37"/>
      <c r="K5" s="32"/>
    </row>
    <row r="6" spans="1:11">
      <c r="A6" s="31"/>
      <c r="C6" s="31"/>
      <c r="D6" t="s">
        <v>125</v>
      </c>
      <c r="E6" t="s">
        <v>192</v>
      </c>
      <c r="K6" s="32"/>
    </row>
    <row r="7" spans="1:11">
      <c r="A7" s="31"/>
      <c r="C7" s="31"/>
      <c r="E7" t="s">
        <v>193</v>
      </c>
      <c r="K7" s="32"/>
    </row>
    <row r="8" spans="1:11">
      <c r="A8" s="31"/>
      <c r="C8" s="31"/>
      <c r="D8" t="s">
        <v>123</v>
      </c>
      <c r="E8" t="s">
        <v>124</v>
      </c>
      <c r="K8" s="32"/>
    </row>
    <row r="9" spans="1:11">
      <c r="A9" s="31"/>
      <c r="C9" s="31"/>
      <c r="D9" t="s">
        <v>126</v>
      </c>
      <c r="E9" t="s">
        <v>136</v>
      </c>
      <c r="K9" s="32"/>
    </row>
    <row r="10" spans="1:11">
      <c r="A10" s="31"/>
      <c r="C10" s="31"/>
      <c r="D10" t="s">
        <v>127</v>
      </c>
      <c r="E10" t="s">
        <v>194</v>
      </c>
      <c r="K10" s="32"/>
    </row>
    <row r="11" spans="1:11">
      <c r="A11" s="31"/>
      <c r="C11" s="31"/>
      <c r="E11" t="s">
        <v>195</v>
      </c>
      <c r="K11" s="32"/>
    </row>
    <row r="12" spans="1:11">
      <c r="A12" s="31"/>
      <c r="C12" s="31"/>
      <c r="D12" t="s">
        <v>128</v>
      </c>
      <c r="E12" t="s">
        <v>196</v>
      </c>
      <c r="K12" s="32"/>
    </row>
    <row r="13" spans="1:11">
      <c r="A13" s="31"/>
      <c r="C13" s="31"/>
      <c r="E13" t="s">
        <v>197</v>
      </c>
      <c r="K13" s="32"/>
    </row>
    <row r="14" spans="1:11">
      <c r="A14" s="31"/>
      <c r="C14" s="31"/>
      <c r="D14" t="s">
        <v>129</v>
      </c>
      <c r="E14" t="s">
        <v>137</v>
      </c>
      <c r="K14" s="32"/>
    </row>
    <row r="15" spans="1:11">
      <c r="A15" s="31"/>
      <c r="C15" s="31"/>
      <c r="D15" t="s">
        <v>130</v>
      </c>
      <c r="E15" t="s">
        <v>138</v>
      </c>
      <c r="K15" s="32"/>
    </row>
    <row r="16" spans="1:11">
      <c r="A16" s="31"/>
      <c r="C16" s="31"/>
      <c r="D16" t="s">
        <v>131</v>
      </c>
      <c r="E16" t="s">
        <v>139</v>
      </c>
      <c r="K16" s="32"/>
    </row>
    <row r="17" spans="1:11">
      <c r="A17" s="31"/>
      <c r="C17" s="31"/>
      <c r="D17" t="s">
        <v>132</v>
      </c>
      <c r="E17" t="s">
        <v>140</v>
      </c>
      <c r="K17" s="32"/>
    </row>
    <row r="18" spans="1:11">
      <c r="A18" s="31"/>
      <c r="C18" s="31"/>
      <c r="D18" t="s">
        <v>133</v>
      </c>
      <c r="E18" t="s">
        <v>141</v>
      </c>
      <c r="K18" s="32"/>
    </row>
    <row r="19" spans="1:11">
      <c r="A19" s="31"/>
      <c r="C19" s="31"/>
      <c r="D19" t="s">
        <v>134</v>
      </c>
      <c r="E19" t="s">
        <v>142</v>
      </c>
      <c r="K19" s="32"/>
    </row>
    <row r="20" spans="1:11">
      <c r="A20" s="33"/>
      <c r="B20" s="34"/>
      <c r="C20" s="33"/>
      <c r="D20" s="34" t="s">
        <v>135</v>
      </c>
      <c r="E20" s="34" t="s">
        <v>143</v>
      </c>
      <c r="F20" s="34"/>
      <c r="G20" s="34"/>
      <c r="H20" s="34"/>
      <c r="I20" s="34"/>
      <c r="J20" s="34"/>
      <c r="K20" s="32"/>
    </row>
    <row r="21" spans="1:11">
      <c r="A21" s="249" t="s">
        <v>144</v>
      </c>
      <c r="B21" s="250"/>
      <c r="C21" s="36"/>
      <c r="D21" s="37" t="s">
        <v>121</v>
      </c>
      <c r="E21" s="37" t="s">
        <v>215</v>
      </c>
      <c r="F21" s="37"/>
      <c r="G21" s="37"/>
      <c r="H21" s="37"/>
      <c r="I21" s="37"/>
      <c r="J21" s="37"/>
      <c r="K21" s="30"/>
    </row>
    <row r="22" spans="1:11" ht="18.75" customHeight="1">
      <c r="A22" s="252" t="s">
        <v>229</v>
      </c>
      <c r="B22" s="253"/>
      <c r="C22" s="54"/>
      <c r="E22" t="s">
        <v>216</v>
      </c>
      <c r="K22" s="32"/>
    </row>
    <row r="23" spans="1:11">
      <c r="A23" s="252"/>
      <c r="B23" s="253"/>
      <c r="C23" s="31"/>
      <c r="D23" t="s">
        <v>125</v>
      </c>
      <c r="E23" t="s">
        <v>205</v>
      </c>
      <c r="K23" s="32"/>
    </row>
    <row r="24" spans="1:11">
      <c r="A24" s="252"/>
      <c r="B24" s="253"/>
      <c r="C24" s="31"/>
      <c r="E24" t="s">
        <v>206</v>
      </c>
      <c r="K24" s="32"/>
    </row>
    <row r="25" spans="1:11">
      <c r="A25" s="252"/>
      <c r="B25" s="253"/>
      <c r="C25" s="31"/>
      <c r="D25" t="s">
        <v>123</v>
      </c>
      <c r="E25" t="s">
        <v>198</v>
      </c>
      <c r="K25" s="32"/>
    </row>
    <row r="26" spans="1:11">
      <c r="A26" s="252"/>
      <c r="B26" s="253"/>
      <c r="C26" s="31"/>
      <c r="E26" t="s">
        <v>199</v>
      </c>
      <c r="K26" s="32"/>
    </row>
    <row r="27" spans="1:11">
      <c r="A27" s="252"/>
      <c r="B27" s="253"/>
      <c r="C27" s="31"/>
      <c r="D27" t="s">
        <v>126</v>
      </c>
      <c r="E27" t="s">
        <v>200</v>
      </c>
      <c r="K27" s="32"/>
    </row>
    <row r="28" spans="1:11">
      <c r="A28" s="31"/>
      <c r="C28" s="31"/>
      <c r="E28" t="s">
        <v>201</v>
      </c>
      <c r="K28" s="32"/>
    </row>
    <row r="29" spans="1:11">
      <c r="A29" s="31"/>
      <c r="C29" s="31"/>
      <c r="D29" t="s">
        <v>127</v>
      </c>
      <c r="E29" t="s">
        <v>202</v>
      </c>
      <c r="K29" s="32"/>
    </row>
    <row r="30" spans="1:11">
      <c r="A30" s="31"/>
      <c r="C30" s="31"/>
      <c r="E30" t="s">
        <v>203</v>
      </c>
      <c r="K30" s="32"/>
    </row>
    <row r="31" spans="1:11">
      <c r="A31" s="31"/>
      <c r="C31" s="31"/>
      <c r="D31" t="s">
        <v>128</v>
      </c>
      <c r="E31" s="52" t="s">
        <v>204</v>
      </c>
      <c r="K31" s="32"/>
    </row>
    <row r="32" spans="1:11">
      <c r="A32" s="31"/>
      <c r="C32" s="31"/>
      <c r="D32" t="s">
        <v>129</v>
      </c>
      <c r="E32" t="s">
        <v>145</v>
      </c>
      <c r="K32" s="32"/>
    </row>
    <row r="33" spans="1:11">
      <c r="A33" s="31"/>
      <c r="C33" s="31"/>
      <c r="D33" t="s">
        <v>130</v>
      </c>
      <c r="E33" t="s">
        <v>146</v>
      </c>
      <c r="K33" s="32"/>
    </row>
    <row r="34" spans="1:11">
      <c r="A34" s="31"/>
      <c r="C34" s="31"/>
      <c r="D34" t="s">
        <v>131</v>
      </c>
      <c r="E34" t="s">
        <v>147</v>
      </c>
      <c r="K34" s="32"/>
    </row>
    <row r="35" spans="1:11">
      <c r="A35" s="31"/>
      <c r="C35" s="31"/>
      <c r="D35" t="s">
        <v>132</v>
      </c>
      <c r="E35" t="s">
        <v>319</v>
      </c>
      <c r="K35" s="32"/>
    </row>
    <row r="36" spans="1:11">
      <c r="A36" s="31"/>
      <c r="C36" s="31"/>
      <c r="D36" t="s">
        <v>133</v>
      </c>
      <c r="E36" t="s">
        <v>148</v>
      </c>
      <c r="K36" s="32"/>
    </row>
    <row r="37" spans="1:11">
      <c r="A37" s="31"/>
      <c r="C37" s="31"/>
      <c r="D37" t="s">
        <v>134</v>
      </c>
      <c r="E37" t="s">
        <v>149</v>
      </c>
      <c r="K37" s="35"/>
    </row>
    <row r="38" spans="1:11">
      <c r="A38" s="249" t="s">
        <v>150</v>
      </c>
      <c r="B38" s="250"/>
      <c r="C38" s="36"/>
      <c r="D38" s="37" t="s">
        <v>121</v>
      </c>
      <c r="E38" s="37" t="s">
        <v>207</v>
      </c>
      <c r="F38" s="37"/>
      <c r="G38" s="37"/>
      <c r="H38" s="37"/>
      <c r="I38" s="37"/>
      <c r="J38" s="37"/>
      <c r="K38" s="32"/>
    </row>
    <row r="39" spans="1:11">
      <c r="A39" s="53"/>
      <c r="B39" s="16"/>
      <c r="C39" s="54"/>
      <c r="E39" t="s">
        <v>208</v>
      </c>
      <c r="K39" s="32"/>
    </row>
    <row r="40" spans="1:11">
      <c r="A40" s="53"/>
      <c r="B40" s="16"/>
      <c r="C40" s="54"/>
      <c r="E40" t="s">
        <v>209</v>
      </c>
      <c r="K40" s="32"/>
    </row>
    <row r="41" spans="1:11">
      <c r="A41" s="53"/>
      <c r="B41" s="16"/>
      <c r="C41" s="54"/>
      <c r="E41" t="s">
        <v>210</v>
      </c>
      <c r="K41" s="32"/>
    </row>
    <row r="42" spans="1:11">
      <c r="A42" s="31"/>
      <c r="C42" s="31"/>
      <c r="D42" t="s">
        <v>125</v>
      </c>
      <c r="E42" t="s">
        <v>151</v>
      </c>
      <c r="K42" s="32"/>
    </row>
    <row r="43" spans="1:11">
      <c r="A43" s="31"/>
      <c r="C43" s="31"/>
      <c r="D43" t="s">
        <v>123</v>
      </c>
      <c r="E43" t="s">
        <v>217</v>
      </c>
      <c r="K43" s="32"/>
    </row>
    <row r="44" spans="1:11">
      <c r="A44" s="31"/>
      <c r="C44" s="31"/>
      <c r="E44" t="s">
        <v>218</v>
      </c>
      <c r="K44" s="32"/>
    </row>
    <row r="45" spans="1:11">
      <c r="A45" s="31"/>
      <c r="C45" s="31"/>
      <c r="D45" t="s">
        <v>126</v>
      </c>
      <c r="E45" t="s">
        <v>219</v>
      </c>
      <c r="K45" s="32"/>
    </row>
    <row r="46" spans="1:11">
      <c r="A46" s="31"/>
      <c r="C46" s="31"/>
      <c r="E46" t="s">
        <v>220</v>
      </c>
      <c r="K46" s="32"/>
    </row>
    <row r="47" spans="1:11">
      <c r="A47" s="31"/>
      <c r="C47" s="31"/>
      <c r="D47" t="s">
        <v>127</v>
      </c>
      <c r="E47" t="s">
        <v>221</v>
      </c>
      <c r="K47" s="32"/>
    </row>
    <row r="48" spans="1:11">
      <c r="A48" s="31"/>
      <c r="C48" s="31"/>
      <c r="E48" t="s">
        <v>222</v>
      </c>
      <c r="K48" s="32"/>
    </row>
    <row r="49" spans="1:11">
      <c r="A49" s="31"/>
      <c r="C49" s="31"/>
      <c r="D49" t="s">
        <v>128</v>
      </c>
      <c r="E49" s="52" t="s">
        <v>228</v>
      </c>
      <c r="K49" s="32"/>
    </row>
    <row r="50" spans="1:11">
      <c r="A50" s="31"/>
      <c r="C50" s="31"/>
      <c r="D50" t="s">
        <v>129</v>
      </c>
      <c r="E50" t="s">
        <v>232</v>
      </c>
      <c r="K50" s="32"/>
    </row>
    <row r="51" spans="1:11">
      <c r="A51" s="31"/>
      <c r="C51" s="31"/>
      <c r="D51" t="s">
        <v>130</v>
      </c>
      <c r="E51" t="s">
        <v>152</v>
      </c>
      <c r="K51" s="32"/>
    </row>
    <row r="52" spans="1:11">
      <c r="A52" s="31"/>
      <c r="C52" s="31"/>
      <c r="D52" t="s">
        <v>131</v>
      </c>
      <c r="E52" t="s">
        <v>153</v>
      </c>
      <c r="K52" s="32"/>
    </row>
    <row r="53" spans="1:11">
      <c r="A53" s="31"/>
      <c r="C53" s="31"/>
      <c r="D53" t="s">
        <v>132</v>
      </c>
      <c r="E53" t="s">
        <v>154</v>
      </c>
      <c r="K53" s="32"/>
    </row>
    <row r="54" spans="1:11">
      <c r="A54" s="31"/>
      <c r="C54" s="31"/>
      <c r="D54" t="s">
        <v>133</v>
      </c>
      <c r="E54" t="s">
        <v>155</v>
      </c>
      <c r="K54" s="32"/>
    </row>
    <row r="55" spans="1:11">
      <c r="A55" s="31"/>
      <c r="C55" s="31"/>
      <c r="D55" t="s">
        <v>134</v>
      </c>
      <c r="E55" t="s">
        <v>156</v>
      </c>
      <c r="K55" s="32"/>
    </row>
    <row r="56" spans="1:11">
      <c r="A56" s="31"/>
      <c r="C56" s="31"/>
      <c r="D56" t="s">
        <v>135</v>
      </c>
      <c r="E56" t="s">
        <v>264</v>
      </c>
      <c r="K56" s="32"/>
    </row>
    <row r="57" spans="1:11">
      <c r="A57" s="31"/>
      <c r="C57" s="31"/>
      <c r="D57" t="s">
        <v>265</v>
      </c>
      <c r="E57" t="s">
        <v>266</v>
      </c>
      <c r="K57" s="32"/>
    </row>
    <row r="58" spans="1:11">
      <c r="A58" s="249" t="s">
        <v>157</v>
      </c>
      <c r="B58" s="250"/>
      <c r="C58" s="36"/>
      <c r="D58" s="37" t="s">
        <v>121</v>
      </c>
      <c r="E58" s="37" t="s">
        <v>158</v>
      </c>
      <c r="F58" s="37"/>
      <c r="G58" s="37"/>
      <c r="H58" s="37"/>
      <c r="I58" s="37"/>
      <c r="J58" s="37"/>
      <c r="K58" s="30"/>
    </row>
    <row r="59" spans="1:11">
      <c r="A59" s="53"/>
      <c r="B59" s="16"/>
      <c r="C59" s="54"/>
      <c r="D59" t="s">
        <v>125</v>
      </c>
      <c r="E59" t="s">
        <v>293</v>
      </c>
      <c r="K59" s="32"/>
    </row>
    <row r="60" spans="1:11">
      <c r="A60" s="31"/>
      <c r="C60" s="31"/>
      <c r="D60" t="s">
        <v>123</v>
      </c>
      <c r="E60" t="s">
        <v>159</v>
      </c>
      <c r="K60" s="32"/>
    </row>
    <row r="61" spans="1:11">
      <c r="A61" s="31"/>
      <c r="C61" s="31"/>
      <c r="D61" t="s">
        <v>126</v>
      </c>
      <c r="E61" t="s">
        <v>160</v>
      </c>
      <c r="K61" s="32"/>
    </row>
    <row r="62" spans="1:11">
      <c r="A62" s="31"/>
      <c r="C62" s="31"/>
      <c r="D62" t="s">
        <v>127</v>
      </c>
      <c r="E62" t="s">
        <v>161</v>
      </c>
      <c r="K62" s="32"/>
    </row>
    <row r="63" spans="1:11">
      <c r="A63" s="33"/>
      <c r="B63" s="34"/>
      <c r="C63" s="33"/>
      <c r="D63" s="34" t="s">
        <v>128</v>
      </c>
      <c r="E63" s="34" t="s">
        <v>162</v>
      </c>
      <c r="F63" s="34"/>
      <c r="G63" s="34"/>
      <c r="H63" s="34"/>
      <c r="I63" s="34"/>
      <c r="J63" s="34"/>
      <c r="K63" s="35"/>
    </row>
  </sheetData>
  <sheetProtection algorithmName="SHA-512" hashValue="7Wq8gOQRMqxFAhZstDUtDEbpeXJnUdu3yL/twQsq7I+nLLJCJ+SC9eNJvu+h/YrBlhsueR0iXurv6kvQhyu5Xg==" saltValue="8C0oS5HV5vo18UbuGFtr/w==" spinCount="100000" sheet="1" objects="1" scenarios="1"/>
  <mergeCells count="9">
    <mergeCell ref="A58:B58"/>
    <mergeCell ref="E3:F3"/>
    <mergeCell ref="A22:B27"/>
    <mergeCell ref="E4:F4"/>
    <mergeCell ref="A1:B1"/>
    <mergeCell ref="A5:B5"/>
    <mergeCell ref="A4:B4"/>
    <mergeCell ref="A21:B21"/>
    <mergeCell ref="A38:B38"/>
  </mergeCells>
  <phoneticPr fontId="3"/>
  <printOptions horizontalCentered="1"/>
  <pageMargins left="0.70866141732283472" right="0.70866141732283472" top="0.74803149606299213" bottom="0.74803149606299213" header="0.31496062992125984" footer="0.31496062992125984"/>
  <pageSetup paperSize="9" scale="6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G39"/>
  <sheetViews>
    <sheetView view="pageBreakPreview" zoomScaleNormal="100" zoomScaleSheetLayoutView="100" workbookViewId="0">
      <selection sqref="A1:AD1"/>
    </sheetView>
  </sheetViews>
  <sheetFormatPr defaultColWidth="9" defaultRowHeight="17.5"/>
  <cols>
    <col min="1" max="33" width="4.08203125" style="58" customWidth="1"/>
    <col min="34" max="39" width="3.08203125" style="58" customWidth="1"/>
    <col min="40" max="16384" width="9" style="58"/>
  </cols>
  <sheetData>
    <row r="1" spans="1:33" s="67" customFormat="1" ht="35.15" customHeight="1">
      <c r="A1" s="258" t="s">
        <v>323</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57"/>
      <c r="AF1" s="57"/>
      <c r="AG1" s="57"/>
    </row>
    <row r="2" spans="1:33" ht="60" customHeight="1">
      <c r="A2" s="259" t="s">
        <v>237</v>
      </c>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57"/>
      <c r="AF2" s="57"/>
      <c r="AG2" s="57"/>
    </row>
    <row r="4" spans="1:33" ht="25" customHeight="1">
      <c r="T4" s="63" t="s">
        <v>251</v>
      </c>
      <c r="U4" s="63"/>
      <c r="V4" s="63"/>
      <c r="W4" s="63"/>
      <c r="X4" s="261">
        <f>'(1)基本シート'!M6</f>
        <v>0</v>
      </c>
      <c r="Y4" s="261"/>
      <c r="Z4" s="261"/>
      <c r="AA4" s="261"/>
      <c r="AB4" s="261"/>
      <c r="AC4" s="261"/>
    </row>
    <row r="5" spans="1:33" ht="30" customHeight="1">
      <c r="A5" s="59"/>
      <c r="B5" s="60"/>
      <c r="C5" s="60"/>
      <c r="D5" s="60"/>
      <c r="E5" s="60"/>
      <c r="F5" s="60"/>
      <c r="G5" s="60"/>
      <c r="H5" s="60"/>
      <c r="I5" s="60"/>
      <c r="J5" s="60"/>
      <c r="K5" s="60"/>
      <c r="L5" s="60"/>
      <c r="M5" s="60"/>
      <c r="N5" s="60"/>
      <c r="O5" s="60"/>
      <c r="P5" s="60"/>
      <c r="Q5" s="60"/>
      <c r="R5" s="60"/>
      <c r="S5" s="60"/>
      <c r="T5" s="60"/>
      <c r="U5" s="60"/>
      <c r="V5" s="60"/>
      <c r="W5" s="60"/>
      <c r="X5" s="60"/>
      <c r="Y5" s="60"/>
      <c r="Z5" s="60"/>
      <c r="AA5" s="60"/>
      <c r="AB5" s="60"/>
      <c r="AC5" s="60"/>
      <c r="AD5" s="60"/>
      <c r="AE5" s="57"/>
      <c r="AF5" s="57"/>
      <c r="AG5" s="57"/>
    </row>
    <row r="6" spans="1:33" ht="25" customHeight="1">
      <c r="D6" s="61"/>
      <c r="E6" s="61"/>
      <c r="F6" s="61"/>
      <c r="G6" s="61"/>
      <c r="H6" s="61"/>
      <c r="I6" s="61"/>
      <c r="J6" s="63" t="s">
        <v>253</v>
      </c>
      <c r="K6" s="61"/>
      <c r="L6" s="61"/>
      <c r="M6" s="61"/>
      <c r="N6" s="262">
        <f>'(1)基本シート'!M10</f>
        <v>0</v>
      </c>
      <c r="O6" s="262"/>
      <c r="P6" s="262"/>
      <c r="Q6" s="262"/>
      <c r="R6" s="262"/>
      <c r="S6" s="262"/>
      <c r="T6" s="262"/>
      <c r="U6" s="262"/>
      <c r="V6" s="262"/>
      <c r="W6" s="262"/>
      <c r="X6" s="262"/>
      <c r="Y6" s="262"/>
      <c r="Z6" s="262"/>
      <c r="AA6" s="262"/>
      <c r="AB6" s="262"/>
      <c r="AC6" s="262"/>
    </row>
    <row r="7" spans="1:33">
      <c r="O7" s="62"/>
      <c r="P7" s="62"/>
      <c r="Q7" s="62"/>
      <c r="R7" s="62"/>
      <c r="S7" s="62"/>
      <c r="T7" s="62"/>
      <c r="U7" s="62"/>
      <c r="V7" s="62"/>
      <c r="W7" s="62"/>
      <c r="X7" s="62"/>
      <c r="Y7" s="62"/>
      <c r="Z7" s="62"/>
      <c r="AA7" s="62"/>
      <c r="AB7" s="62"/>
      <c r="AC7" s="62"/>
    </row>
    <row r="8" spans="1:33" ht="25" customHeight="1">
      <c r="D8" s="61"/>
      <c r="E8" s="61"/>
      <c r="F8" s="61"/>
      <c r="G8" s="61"/>
      <c r="H8" s="61"/>
      <c r="I8" s="61"/>
      <c r="J8" s="63" t="s">
        <v>109</v>
      </c>
      <c r="K8" s="61"/>
      <c r="L8" s="61"/>
      <c r="M8" s="61"/>
      <c r="N8" s="262">
        <f>'(2)実績報告書'!C6</f>
        <v>0</v>
      </c>
      <c r="O8" s="262"/>
      <c r="P8" s="262"/>
      <c r="Q8" s="262"/>
      <c r="R8" s="262"/>
      <c r="S8" s="262"/>
      <c r="T8" s="262"/>
      <c r="U8" s="262"/>
      <c r="V8" s="262"/>
      <c r="W8" s="262"/>
      <c r="X8" s="262"/>
      <c r="Y8" s="262"/>
      <c r="Z8" s="262"/>
      <c r="AA8" s="262"/>
      <c r="AB8" s="262"/>
      <c r="AC8" s="262"/>
    </row>
    <row r="9" spans="1:33">
      <c r="O9" s="62"/>
      <c r="P9" s="62"/>
      <c r="Q9" s="62"/>
      <c r="R9" s="62"/>
      <c r="S9" s="62"/>
      <c r="T9" s="62"/>
      <c r="U9" s="62"/>
      <c r="V9" s="62"/>
      <c r="W9" s="62"/>
      <c r="X9" s="62"/>
      <c r="Y9" s="62"/>
      <c r="Z9" s="62"/>
      <c r="AA9" s="62"/>
      <c r="AB9" s="62"/>
      <c r="AC9" s="62"/>
    </row>
    <row r="10" spans="1:33" ht="25" customHeight="1">
      <c r="D10" s="61"/>
      <c r="E10" s="61"/>
      <c r="F10" s="61"/>
      <c r="G10" s="61"/>
      <c r="H10" s="61"/>
      <c r="I10" s="61"/>
      <c r="J10" s="63" t="s">
        <v>238</v>
      </c>
      <c r="K10" s="61"/>
      <c r="L10" s="61"/>
      <c r="M10" s="61"/>
      <c r="N10" s="262">
        <f>'(1)基本シート'!M15</f>
        <v>0</v>
      </c>
      <c r="O10" s="262"/>
      <c r="P10" s="262"/>
      <c r="Q10" s="262"/>
      <c r="R10" s="262"/>
      <c r="S10" s="262"/>
      <c r="T10" s="262"/>
      <c r="U10" s="262"/>
      <c r="V10" s="262"/>
      <c r="W10" s="262"/>
      <c r="X10" s="262"/>
      <c r="Y10" s="262"/>
      <c r="Z10" s="262"/>
      <c r="AA10" s="262"/>
      <c r="AB10" s="262"/>
      <c r="AC10" s="262"/>
    </row>
    <row r="11" spans="1:33">
      <c r="O11" s="62"/>
      <c r="P11" s="62"/>
      <c r="Q11" s="62"/>
      <c r="R11" s="62"/>
      <c r="S11" s="62"/>
      <c r="T11" s="62"/>
      <c r="U11" s="62"/>
      <c r="V11" s="62"/>
      <c r="W11" s="62"/>
      <c r="X11" s="62"/>
      <c r="Y11" s="62"/>
      <c r="Z11" s="62"/>
      <c r="AA11" s="62"/>
      <c r="AB11" s="62"/>
      <c r="AC11" s="62"/>
    </row>
    <row r="13" spans="1:33" ht="30" customHeight="1">
      <c r="B13" s="61" t="s">
        <v>239</v>
      </c>
      <c r="C13" s="61" t="s">
        <v>335</v>
      </c>
      <c r="D13" s="61"/>
      <c r="E13" s="61"/>
      <c r="F13" s="61"/>
      <c r="G13" s="61"/>
      <c r="H13" s="61"/>
      <c r="I13" s="61"/>
      <c r="J13" s="61"/>
      <c r="K13" s="61"/>
      <c r="L13" s="61"/>
      <c r="M13" s="61"/>
      <c r="N13" s="61"/>
      <c r="O13" s="61"/>
      <c r="P13" s="61"/>
      <c r="Q13" s="61"/>
      <c r="R13" s="61"/>
      <c r="S13" s="61"/>
      <c r="T13" s="61"/>
      <c r="U13" s="61"/>
      <c r="V13" s="61"/>
      <c r="W13" s="61"/>
      <c r="X13" s="263"/>
      <c r="Y13" s="263"/>
      <c r="Z13" s="263"/>
      <c r="AA13" s="263"/>
      <c r="AB13" s="263"/>
      <c r="AC13" s="263"/>
    </row>
    <row r="14" spans="1:33">
      <c r="C14" s="202" t="s">
        <v>259</v>
      </c>
      <c r="D14" s="203"/>
      <c r="E14" s="202"/>
      <c r="F14" s="202"/>
      <c r="G14" s="203"/>
      <c r="H14" s="203"/>
      <c r="I14" s="202"/>
      <c r="J14" s="203"/>
      <c r="K14" s="203"/>
      <c r="L14" s="203"/>
      <c r="M14" s="203"/>
      <c r="N14" s="203"/>
      <c r="O14" s="202"/>
      <c r="P14" s="203"/>
      <c r="Q14" s="203"/>
      <c r="R14" s="202"/>
      <c r="T14" s="203"/>
    </row>
    <row r="15" spans="1:33">
      <c r="C15" s="202"/>
      <c r="D15" s="203"/>
      <c r="E15" s="202"/>
      <c r="F15" s="202"/>
      <c r="G15" s="203"/>
      <c r="H15" s="203"/>
      <c r="I15" s="202"/>
      <c r="J15" s="203"/>
      <c r="K15" s="203"/>
      <c r="L15" s="203"/>
      <c r="M15" s="203"/>
      <c r="N15" s="203"/>
      <c r="O15" s="202"/>
      <c r="P15" s="203"/>
      <c r="Q15" s="203"/>
      <c r="R15" s="202"/>
      <c r="T15" s="203"/>
    </row>
    <row r="16" spans="1:33" ht="30" customHeight="1">
      <c r="B16" s="61" t="s">
        <v>240</v>
      </c>
      <c r="C16" s="61" t="s">
        <v>336</v>
      </c>
      <c r="D16" s="61"/>
      <c r="E16" s="61"/>
      <c r="F16" s="61"/>
      <c r="G16" s="61"/>
      <c r="H16" s="61"/>
      <c r="I16" s="61"/>
      <c r="J16" s="61"/>
      <c r="K16" s="61"/>
      <c r="L16" s="61"/>
      <c r="M16" s="61"/>
      <c r="N16" s="61"/>
      <c r="O16" s="61"/>
      <c r="P16" s="61"/>
      <c r="Q16" s="61"/>
      <c r="R16" s="61"/>
      <c r="S16" s="61"/>
      <c r="T16" s="61"/>
      <c r="U16" s="61"/>
      <c r="V16" s="61"/>
      <c r="W16" s="61"/>
      <c r="X16" s="263"/>
      <c r="Y16" s="263"/>
      <c r="Z16" s="263"/>
      <c r="AA16" s="263"/>
      <c r="AB16" s="263"/>
      <c r="AC16" s="263"/>
    </row>
    <row r="17" spans="2:29">
      <c r="C17" s="202" t="s">
        <v>260</v>
      </c>
      <c r="D17" s="203"/>
      <c r="E17" s="202"/>
      <c r="F17" s="202"/>
      <c r="G17" s="203"/>
      <c r="H17" s="203"/>
      <c r="I17" s="202"/>
      <c r="J17" s="203"/>
      <c r="K17" s="203"/>
      <c r="L17" s="203"/>
      <c r="M17" s="203"/>
      <c r="N17" s="203"/>
      <c r="O17" s="202"/>
      <c r="P17" s="203"/>
      <c r="Q17" s="203"/>
      <c r="R17" s="202"/>
      <c r="T17" s="203"/>
    </row>
    <row r="19" spans="2:29" ht="30" customHeight="1">
      <c r="B19" s="61" t="s">
        <v>241</v>
      </c>
      <c r="C19" s="61" t="s">
        <v>337</v>
      </c>
      <c r="D19" s="61"/>
      <c r="E19" s="61"/>
      <c r="F19" s="61"/>
      <c r="G19" s="61"/>
      <c r="H19" s="61"/>
      <c r="I19" s="61"/>
      <c r="J19" s="61"/>
      <c r="K19" s="61"/>
      <c r="L19" s="61"/>
      <c r="M19" s="61"/>
      <c r="N19" s="61"/>
      <c r="O19" s="61"/>
      <c r="P19" s="61"/>
      <c r="Q19" s="61"/>
      <c r="R19" s="61"/>
      <c r="S19" s="61"/>
      <c r="T19" s="61"/>
      <c r="U19" s="61"/>
      <c r="V19" s="61"/>
      <c r="W19" s="61"/>
      <c r="X19" s="263"/>
      <c r="Y19" s="263"/>
      <c r="Z19" s="263"/>
      <c r="AA19" s="263"/>
      <c r="AB19" s="263"/>
      <c r="AC19" s="263"/>
    </row>
    <row r="20" spans="2:29">
      <c r="C20" s="202" t="s">
        <v>261</v>
      </c>
      <c r="D20" s="203"/>
      <c r="E20" s="202"/>
      <c r="F20" s="202"/>
      <c r="G20" s="203"/>
      <c r="H20" s="203"/>
      <c r="I20" s="202"/>
      <c r="J20" s="203"/>
      <c r="K20" s="203"/>
      <c r="L20" s="203"/>
      <c r="M20" s="203"/>
      <c r="N20" s="203"/>
      <c r="O20" s="202"/>
      <c r="P20" s="203"/>
      <c r="Q20" s="203"/>
      <c r="R20" s="202"/>
      <c r="T20" s="203"/>
    </row>
    <row r="21" spans="2:29" ht="18.75" customHeight="1">
      <c r="C21" s="204"/>
      <c r="D21" s="204"/>
      <c r="E21" s="204"/>
      <c r="F21" s="204"/>
      <c r="G21" s="204"/>
      <c r="H21" s="204"/>
      <c r="I21" s="204"/>
      <c r="J21" s="274" t="s">
        <v>338</v>
      </c>
      <c r="K21" s="275"/>
      <c r="L21" s="275"/>
      <c r="M21" s="275"/>
      <c r="N21" s="275"/>
      <c r="O21" s="275"/>
      <c r="P21" s="275"/>
      <c r="Q21" s="275"/>
      <c r="R21" s="275"/>
      <c r="S21" s="275"/>
      <c r="T21" s="276"/>
      <c r="Y21" s="62"/>
      <c r="Z21" s="62"/>
      <c r="AA21" s="62"/>
      <c r="AB21" s="62"/>
      <c r="AC21" s="62"/>
    </row>
    <row r="22" spans="2:29" ht="18.75" customHeight="1">
      <c r="C22" s="204"/>
      <c r="D22" s="204"/>
      <c r="E22" s="204"/>
      <c r="F22" s="204"/>
      <c r="G22" s="204"/>
      <c r="H22" s="204"/>
      <c r="I22" s="204"/>
      <c r="J22" s="273" t="s">
        <v>322</v>
      </c>
      <c r="K22" s="273"/>
      <c r="L22" s="273"/>
      <c r="M22" s="273"/>
      <c r="N22" s="273"/>
      <c r="O22" s="273" t="s">
        <v>324</v>
      </c>
      <c r="P22" s="273"/>
      <c r="Q22" s="273"/>
      <c r="R22" s="273"/>
      <c r="S22" s="273"/>
      <c r="T22" s="273"/>
      <c r="Y22" s="62"/>
      <c r="Z22" s="62"/>
      <c r="AA22" s="62"/>
      <c r="AB22" s="62"/>
      <c r="AC22" s="62"/>
    </row>
    <row r="23" spans="2:29" ht="18.75" customHeight="1">
      <c r="C23" s="274" t="s">
        <v>244</v>
      </c>
      <c r="D23" s="275"/>
      <c r="E23" s="275"/>
      <c r="F23" s="275"/>
      <c r="G23" s="275"/>
      <c r="H23" s="275"/>
      <c r="I23" s="276"/>
      <c r="J23" s="277">
        <v>2300</v>
      </c>
      <c r="K23" s="277"/>
      <c r="L23" s="277"/>
      <c r="M23" s="277"/>
      <c r="N23" s="277"/>
      <c r="O23" s="278"/>
      <c r="P23" s="278"/>
      <c r="Q23" s="278"/>
      <c r="R23" s="278"/>
      <c r="S23" s="278"/>
      <c r="T23" s="278"/>
      <c r="Y23" s="62"/>
      <c r="Z23" s="62"/>
      <c r="AA23" s="62"/>
      <c r="AB23" s="62"/>
      <c r="AC23" s="62"/>
    </row>
    <row r="24" spans="2:29" ht="18.75" customHeight="1">
      <c r="C24" s="274" t="s">
        <v>224</v>
      </c>
      <c r="D24" s="275"/>
      <c r="E24" s="275"/>
      <c r="F24" s="275"/>
      <c r="G24" s="275"/>
      <c r="H24" s="275"/>
      <c r="I24" s="276"/>
      <c r="J24" s="277">
        <v>1100</v>
      </c>
      <c r="K24" s="277"/>
      <c r="L24" s="277"/>
      <c r="M24" s="277"/>
      <c r="N24" s="277"/>
      <c r="O24" s="279" t="s">
        <v>321</v>
      </c>
      <c r="P24" s="280"/>
      <c r="Q24" s="280"/>
      <c r="R24" s="280"/>
      <c r="S24" s="280"/>
      <c r="T24" s="280"/>
      <c r="Y24" s="62"/>
      <c r="Z24" s="62"/>
      <c r="AA24" s="62"/>
      <c r="AB24" s="62"/>
      <c r="AC24" s="62"/>
    </row>
    <row r="25" spans="2:29" ht="18.75" customHeight="1">
      <c r="C25" s="274" t="s">
        <v>225</v>
      </c>
      <c r="D25" s="275"/>
      <c r="E25" s="275"/>
      <c r="F25" s="275"/>
      <c r="G25" s="275"/>
      <c r="H25" s="275"/>
      <c r="I25" s="276"/>
      <c r="J25" s="277">
        <v>500</v>
      </c>
      <c r="K25" s="277"/>
      <c r="L25" s="277"/>
      <c r="M25" s="277"/>
      <c r="N25" s="277"/>
      <c r="O25" s="280"/>
      <c r="P25" s="280"/>
      <c r="Q25" s="280"/>
      <c r="R25" s="280"/>
      <c r="S25" s="280"/>
      <c r="T25" s="280"/>
      <c r="Y25" s="62"/>
      <c r="Z25" s="62"/>
      <c r="AA25" s="62"/>
      <c r="AB25" s="62"/>
      <c r="AC25" s="62"/>
    </row>
    <row r="26" spans="2:29" ht="18.75" customHeight="1">
      <c r="C26" s="274" t="s">
        <v>267</v>
      </c>
      <c r="D26" s="275"/>
      <c r="E26" s="275"/>
      <c r="F26" s="275"/>
      <c r="G26" s="275"/>
      <c r="H26" s="275"/>
      <c r="I26" s="276"/>
      <c r="J26" s="278"/>
      <c r="K26" s="278"/>
      <c r="L26" s="278"/>
      <c r="M26" s="278"/>
      <c r="N26" s="278"/>
      <c r="O26" s="280"/>
      <c r="P26" s="280"/>
      <c r="Q26" s="280"/>
      <c r="R26" s="280"/>
      <c r="S26" s="280"/>
      <c r="T26" s="280"/>
      <c r="Y26" s="62"/>
      <c r="Z26" s="62"/>
      <c r="AA26" s="62"/>
      <c r="AB26" s="62"/>
      <c r="AC26" s="62"/>
    </row>
    <row r="27" spans="2:29">
      <c r="Y27" s="62"/>
      <c r="Z27" s="62"/>
      <c r="AA27" s="62"/>
      <c r="AB27" s="62"/>
      <c r="AC27" s="62"/>
    </row>
    <row r="28" spans="2:29" ht="30" customHeight="1">
      <c r="B28" s="61" t="s">
        <v>242</v>
      </c>
      <c r="C28" s="61" t="s">
        <v>252</v>
      </c>
    </row>
    <row r="29" spans="2:29" ht="30" customHeight="1">
      <c r="C29" s="264"/>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6"/>
    </row>
    <row r="30" spans="2:29" ht="30" customHeight="1">
      <c r="C30" s="267"/>
      <c r="D30" s="268"/>
      <c r="E30" s="268"/>
      <c r="F30" s="268"/>
      <c r="G30" s="268"/>
      <c r="H30" s="268"/>
      <c r="I30" s="268"/>
      <c r="J30" s="268"/>
      <c r="K30" s="268"/>
      <c r="L30" s="268"/>
      <c r="M30" s="268"/>
      <c r="N30" s="268"/>
      <c r="O30" s="268"/>
      <c r="P30" s="268"/>
      <c r="Q30" s="268"/>
      <c r="R30" s="268"/>
      <c r="S30" s="268"/>
      <c r="T30" s="268"/>
      <c r="U30" s="268"/>
      <c r="V30" s="268"/>
      <c r="W30" s="268"/>
      <c r="X30" s="268"/>
      <c r="Y30" s="268"/>
      <c r="Z30" s="268"/>
      <c r="AA30" s="268"/>
      <c r="AB30" s="268"/>
      <c r="AC30" s="269"/>
    </row>
    <row r="31" spans="2:29" ht="30" customHeight="1">
      <c r="C31" s="270"/>
      <c r="D31" s="271"/>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2"/>
    </row>
    <row r="33" spans="2:29" ht="30" customHeight="1">
      <c r="B33" s="61" t="s">
        <v>243</v>
      </c>
      <c r="C33" s="61" t="s">
        <v>245</v>
      </c>
    </row>
    <row r="34" spans="2:29" ht="30" customHeight="1">
      <c r="C34" s="264"/>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6"/>
    </row>
    <row r="35" spans="2:29" ht="30" customHeight="1">
      <c r="C35" s="267"/>
      <c r="D35" s="268"/>
      <c r="E35" s="26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9"/>
    </row>
    <row r="36" spans="2:29" ht="30" customHeight="1">
      <c r="C36" s="270"/>
      <c r="D36" s="271"/>
      <c r="E36" s="271"/>
      <c r="F36" s="271"/>
      <c r="G36" s="271"/>
      <c r="H36" s="271"/>
      <c r="I36" s="271"/>
      <c r="J36" s="271"/>
      <c r="K36" s="271"/>
      <c r="L36" s="271"/>
      <c r="M36" s="271"/>
      <c r="N36" s="271"/>
      <c r="O36" s="271"/>
      <c r="P36" s="271"/>
      <c r="Q36" s="271"/>
      <c r="R36" s="271"/>
      <c r="S36" s="271"/>
      <c r="T36" s="271"/>
      <c r="U36" s="271"/>
      <c r="V36" s="271"/>
      <c r="W36" s="271"/>
      <c r="X36" s="271"/>
      <c r="Y36" s="271"/>
      <c r="Z36" s="271"/>
      <c r="AA36" s="271"/>
      <c r="AB36" s="271"/>
      <c r="AC36" s="272"/>
    </row>
    <row r="37" spans="2:29" ht="6.75" customHeight="1"/>
    <row r="39" spans="2:29" ht="18.75" customHeight="1">
      <c r="C39" s="63" t="s">
        <v>246</v>
      </c>
    </row>
  </sheetData>
  <sheetProtection algorithmName="SHA-512" hashValue="hqjWQrIwjQhd1qa97yyCF4EV6E+whEh24b5QYaaTfE9u6n6/pML5veQdybziNLlUlIv3mDQ5o7xbZb/9dbn9Dw==" saltValue="zWvc21ZXwvzo8oUhG8W1lg==" spinCount="100000" sheet="1" objects="1" scenarios="1"/>
  <mergeCells count="24">
    <mergeCell ref="C34:AC36"/>
    <mergeCell ref="C23:I23"/>
    <mergeCell ref="J23:N23"/>
    <mergeCell ref="O23:T23"/>
    <mergeCell ref="C24:I24"/>
    <mergeCell ref="J24:N24"/>
    <mergeCell ref="O24:T26"/>
    <mergeCell ref="C25:I25"/>
    <mergeCell ref="J25:N25"/>
    <mergeCell ref="C26:I26"/>
    <mergeCell ref="J26:N26"/>
    <mergeCell ref="X13:AC13"/>
    <mergeCell ref="X16:AC16"/>
    <mergeCell ref="C29:AC31"/>
    <mergeCell ref="J22:N22"/>
    <mergeCell ref="O22:T22"/>
    <mergeCell ref="X19:AC19"/>
    <mergeCell ref="J21:T21"/>
    <mergeCell ref="A1:AD1"/>
    <mergeCell ref="A2:AD2"/>
    <mergeCell ref="X4:AC4"/>
    <mergeCell ref="N8:AC8"/>
    <mergeCell ref="N10:AC10"/>
    <mergeCell ref="N6:AC6"/>
  </mergeCells>
  <phoneticPr fontId="3"/>
  <conditionalFormatting sqref="X13 C29:AC31 C34:AC36">
    <cfRule type="cellIs" dxfId="75" priority="19" operator="equal">
      <formula>""</formula>
    </cfRule>
  </conditionalFormatting>
  <conditionalFormatting sqref="X16">
    <cfRule type="cellIs" dxfId="74" priority="5" operator="equal">
      <formula>""</formula>
    </cfRule>
  </conditionalFormatting>
  <conditionalFormatting sqref="X19">
    <cfRule type="cellIs" dxfId="73" priority="3" operator="equal">
      <formula>""</formula>
    </cfRule>
  </conditionalFormatting>
  <dataValidations count="4">
    <dataValidation type="list" allowBlank="1" showInputMessage="1" showErrorMessage="1" sqref="X13:AC13" xr:uid="{00000000-0002-0000-0100-000000000000}">
      <formula1>"5 大変役に立った,4 役に立った,3 どちらでもない,2 あまり役に立たなかった,1 まったく役に立たなかった"</formula1>
    </dataValidation>
    <dataValidation type="list" allowBlank="1" showInputMessage="1" showErrorMessage="1" sqref="X16:AC16" xr:uid="{00000000-0002-0000-0100-000001000000}">
      <formula1>"5 大変申請しやすかった,4 申請しやすかった,3 どちらでもない,2 申請しにくかった,1 大変申請しにくかった"</formula1>
    </dataValidation>
    <dataValidation imeMode="hiragana" allowBlank="1" showInputMessage="1" showErrorMessage="1" sqref="C29:AC31 C34:AC36" xr:uid="{00000000-0002-0000-0100-000002000000}"/>
    <dataValidation type="list" allowBlank="1" showInputMessage="1" showErrorMessage="1" sqref="X19:AC19" xr:uid="{00000000-0002-0000-0100-000003000000}">
      <formula1>"5 非常に適当であった,4 適当であった,3 どちらでもない,2 あまり適当でなかった,1 まったく適当でなかった"</formula1>
    </dataValidation>
  </dataValidations>
  <pageMargins left="0.70866141732283472" right="0.70866141732283472" top="0.74803149606299213" bottom="0.55118110236220474" header="0.31496062992125984" footer="0.31496062992125984"/>
  <pageSetup paperSize="9" scale="64"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BA51"/>
  <sheetViews>
    <sheetView tabSelected="1" view="pageBreakPreview" topLeftCell="B1" zoomScaleNormal="100" zoomScaleSheetLayoutView="100" workbookViewId="0">
      <selection sqref="A1:AN1"/>
    </sheetView>
  </sheetViews>
  <sheetFormatPr defaultRowHeight="20.149999999999999" customHeight="1"/>
  <cols>
    <col min="1" max="1" width="7.58203125" hidden="1" customWidth="1"/>
    <col min="2" max="2" width="11" customWidth="1"/>
    <col min="3" max="12" width="2.58203125" customWidth="1"/>
    <col min="13" max="42" width="3.08203125" customWidth="1"/>
    <col min="43" max="48" width="2.58203125" customWidth="1"/>
    <col min="49" max="52" width="9.08203125" hidden="1" customWidth="1"/>
    <col min="53" max="53" width="9" hidden="1" customWidth="1"/>
  </cols>
  <sheetData>
    <row r="1" spans="1:52" ht="33" customHeight="1">
      <c r="A1" s="346" t="s">
        <v>327</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c r="AL1" s="347"/>
      <c r="AM1" s="347"/>
      <c r="AN1" s="347"/>
      <c r="AO1" s="7"/>
      <c r="AP1" s="7"/>
      <c r="AQ1" s="7"/>
      <c r="AR1" s="7"/>
    </row>
    <row r="2" spans="1:52" ht="20.149999999999999" customHeight="1">
      <c r="A2" s="205"/>
      <c r="B2" s="71" t="s">
        <v>30</v>
      </c>
      <c r="C2" s="205"/>
      <c r="D2" s="205"/>
      <c r="E2" s="205"/>
      <c r="F2" s="205"/>
      <c r="G2" s="205"/>
      <c r="H2" s="205"/>
      <c r="I2" s="205"/>
      <c r="J2" s="205"/>
      <c r="K2" s="205"/>
      <c r="L2" s="205"/>
      <c r="M2" s="205"/>
      <c r="N2" s="205"/>
      <c r="O2" s="205"/>
      <c r="P2" s="205"/>
      <c r="Q2" s="205"/>
      <c r="R2" s="205"/>
      <c r="S2" s="205"/>
      <c r="T2" s="205"/>
      <c r="U2" s="205"/>
      <c r="V2" s="205"/>
      <c r="W2" s="205"/>
      <c r="X2" s="205"/>
      <c r="Y2" s="205"/>
      <c r="Z2" s="205"/>
      <c r="AA2" s="205"/>
      <c r="AB2" s="205"/>
      <c r="AC2" s="205"/>
      <c r="AD2" s="205"/>
      <c r="AE2" s="205"/>
      <c r="AF2" s="205"/>
      <c r="AG2" s="205"/>
      <c r="AH2" s="205"/>
      <c r="AI2" s="205"/>
      <c r="AJ2" s="205"/>
      <c r="AK2" s="205"/>
      <c r="AL2" s="205"/>
      <c r="AM2" s="205"/>
      <c r="AN2" s="205"/>
    </row>
    <row r="3" spans="1:52" ht="20.149999999999999" customHeight="1">
      <c r="B3" s="1" t="s">
        <v>31</v>
      </c>
      <c r="C3" s="2"/>
      <c r="D3" s="2"/>
      <c r="E3" s="2"/>
      <c r="F3" s="2"/>
      <c r="G3" s="2"/>
      <c r="H3" s="2"/>
      <c r="I3" s="2"/>
      <c r="J3" s="2"/>
      <c r="K3" s="2"/>
      <c r="L3" s="2"/>
      <c r="M3" s="2"/>
      <c r="N3" s="2"/>
      <c r="O3" s="2"/>
      <c r="P3" s="2"/>
      <c r="Q3" s="2"/>
      <c r="R3" s="2"/>
      <c r="S3" s="2"/>
      <c r="T3" s="2"/>
      <c r="U3" s="2"/>
      <c r="V3" s="2"/>
      <c r="W3" s="2"/>
      <c r="X3" s="2"/>
      <c r="Y3" s="2"/>
      <c r="Z3" s="2"/>
      <c r="AA3" s="2"/>
    </row>
    <row r="4" spans="1:52" ht="20.149999999999999" customHeight="1">
      <c r="B4" s="3" t="s">
        <v>38</v>
      </c>
      <c r="C4" s="2"/>
      <c r="D4" s="2"/>
      <c r="E4" s="2"/>
      <c r="F4" s="2"/>
      <c r="G4" s="2"/>
      <c r="H4" s="2"/>
      <c r="I4" s="2"/>
      <c r="J4" s="2"/>
      <c r="K4" s="2"/>
      <c r="L4" s="2"/>
      <c r="M4" s="2"/>
      <c r="N4" s="2"/>
      <c r="O4" s="2"/>
      <c r="P4" s="2"/>
      <c r="Q4" s="2"/>
      <c r="R4" s="2"/>
      <c r="S4" s="2"/>
      <c r="T4" s="2"/>
      <c r="U4" s="2"/>
      <c r="V4" s="2"/>
      <c r="W4" s="2"/>
      <c r="X4" s="2"/>
      <c r="Y4" s="2"/>
      <c r="Z4" s="2"/>
      <c r="AA4" s="2"/>
    </row>
    <row r="5" spans="1:52" ht="20.149999999999999" customHeight="1" thickBot="1">
      <c r="A5" s="2"/>
      <c r="B5" s="1" t="s">
        <v>32</v>
      </c>
      <c r="C5" s="2"/>
      <c r="D5" s="2"/>
      <c r="E5" s="2"/>
      <c r="F5" s="2"/>
      <c r="G5" s="2"/>
      <c r="H5" s="2"/>
      <c r="I5" s="2"/>
      <c r="J5" s="2"/>
      <c r="K5" s="2"/>
      <c r="L5" s="2"/>
      <c r="M5" s="2"/>
      <c r="N5" s="2"/>
      <c r="O5" s="2"/>
      <c r="P5" s="2"/>
      <c r="Q5" s="2"/>
      <c r="R5" s="2"/>
      <c r="S5" s="2"/>
      <c r="T5" s="2"/>
      <c r="U5" s="2"/>
      <c r="V5" s="2"/>
      <c r="W5" s="2"/>
      <c r="X5" s="2"/>
      <c r="Y5" s="2"/>
      <c r="Z5" s="2"/>
      <c r="AA5" s="2"/>
    </row>
    <row r="6" spans="1:52" ht="20.149999999999999" customHeight="1">
      <c r="A6" s="2"/>
      <c r="B6" s="304" t="s">
        <v>167</v>
      </c>
      <c r="C6" s="305"/>
      <c r="D6" s="305"/>
      <c r="E6" s="305"/>
      <c r="F6" s="305"/>
      <c r="G6" s="305"/>
      <c r="H6" s="305"/>
      <c r="I6" s="305"/>
      <c r="J6" s="305"/>
      <c r="K6" s="305"/>
      <c r="L6" s="305"/>
      <c r="M6" s="281"/>
      <c r="N6" s="282"/>
      <c r="O6" s="282"/>
      <c r="P6" s="282"/>
      <c r="Q6" s="282"/>
      <c r="R6" s="282"/>
      <c r="S6" s="282"/>
      <c r="T6" s="282"/>
      <c r="U6" s="282"/>
      <c r="V6" s="282"/>
      <c r="W6" s="282"/>
      <c r="X6" s="282"/>
      <c r="Y6" s="282"/>
      <c r="Z6" s="282"/>
      <c r="AA6" s="282"/>
      <c r="AB6" s="282"/>
      <c r="AC6" s="282"/>
      <c r="AD6" s="282"/>
      <c r="AE6" s="282"/>
      <c r="AF6" s="282"/>
      <c r="AG6" s="282"/>
      <c r="AH6" s="282"/>
      <c r="AI6" s="282"/>
      <c r="AJ6" s="282"/>
      <c r="AK6" s="282"/>
      <c r="AL6" s="282"/>
      <c r="AM6" s="282"/>
      <c r="AN6" s="282"/>
      <c r="AO6" s="282"/>
      <c r="AP6" s="283"/>
      <c r="AR6" s="11" t="str">
        <f>IF(COUNTA(M6)=1,"〇","×")</f>
        <v>×</v>
      </c>
    </row>
    <row r="7" spans="1:52" ht="20.149999999999999" customHeight="1" thickBot="1">
      <c r="A7" s="2"/>
      <c r="B7" s="312" t="s">
        <v>71</v>
      </c>
      <c r="C7" s="306" t="s">
        <v>65</v>
      </c>
      <c r="D7" s="306"/>
      <c r="E7" s="306"/>
      <c r="F7" s="306"/>
      <c r="G7" s="306"/>
      <c r="H7" s="306"/>
      <c r="I7" s="306"/>
      <c r="J7" s="306"/>
      <c r="K7" s="306"/>
      <c r="L7" s="306"/>
      <c r="M7" s="293"/>
      <c r="N7" s="293"/>
      <c r="O7" s="293"/>
      <c r="P7" s="293"/>
      <c r="Q7" s="293"/>
      <c r="R7" s="293"/>
      <c r="S7" s="293"/>
      <c r="T7" s="293"/>
      <c r="U7" s="328"/>
      <c r="V7" s="328"/>
      <c r="W7" s="328"/>
      <c r="X7" s="328"/>
      <c r="Y7" s="328"/>
      <c r="Z7" s="328"/>
      <c r="AA7" s="328"/>
      <c r="AB7" s="328"/>
      <c r="AC7" s="328"/>
      <c r="AD7" s="328"/>
      <c r="AE7" s="328"/>
      <c r="AF7" s="328"/>
      <c r="AG7" s="328"/>
      <c r="AH7" s="328"/>
      <c r="AI7" s="328"/>
      <c r="AJ7" s="328"/>
      <c r="AK7" s="328"/>
      <c r="AL7" s="328"/>
      <c r="AM7" s="328"/>
      <c r="AN7" s="328"/>
      <c r="AO7" s="328"/>
      <c r="AP7" s="329"/>
      <c r="AR7" s="11" t="str">
        <f>IF(COUNTA(M7)=1,"〇","×")</f>
        <v>×</v>
      </c>
    </row>
    <row r="8" spans="1:52" ht="20.149999999999999" customHeight="1" thickBot="1">
      <c r="A8" s="2"/>
      <c r="B8" s="313"/>
      <c r="C8" s="306" t="s">
        <v>33</v>
      </c>
      <c r="D8" s="306"/>
      <c r="E8" s="306"/>
      <c r="F8" s="306"/>
      <c r="G8" s="306"/>
      <c r="H8" s="306"/>
      <c r="I8" s="306"/>
      <c r="J8" s="306"/>
      <c r="K8" s="306"/>
      <c r="L8" s="306"/>
      <c r="M8" s="46"/>
      <c r="N8" s="47"/>
      <c r="O8" s="47"/>
      <c r="P8" s="8" t="s">
        <v>34</v>
      </c>
      <c r="Q8" s="47"/>
      <c r="R8" s="47"/>
      <c r="S8" s="47"/>
      <c r="T8" s="48"/>
      <c r="U8" s="206"/>
      <c r="V8" s="207"/>
      <c r="W8" s="207"/>
      <c r="X8" s="207"/>
      <c r="Y8" s="207"/>
      <c r="Z8" s="207"/>
      <c r="AA8" s="207"/>
      <c r="AB8" s="208"/>
      <c r="AC8" s="208"/>
      <c r="AD8" s="208"/>
      <c r="AE8" s="208"/>
      <c r="AF8" s="208"/>
      <c r="AG8" s="208"/>
      <c r="AH8" s="208"/>
      <c r="AI8" s="208"/>
      <c r="AJ8" s="208"/>
      <c r="AK8" s="208"/>
      <c r="AL8" s="208"/>
      <c r="AM8" s="208"/>
      <c r="AN8" s="208"/>
      <c r="AO8" s="208"/>
      <c r="AP8" s="208"/>
      <c r="AR8" s="11" t="str">
        <f>IF(COUNTA(M8:T8)=8,"〇","×")</f>
        <v>×</v>
      </c>
    </row>
    <row r="9" spans="1:52" ht="20.149999999999999" customHeight="1">
      <c r="A9" s="2"/>
      <c r="B9" s="313"/>
      <c r="C9" s="306" t="s">
        <v>81</v>
      </c>
      <c r="D9" s="306"/>
      <c r="E9" s="306"/>
      <c r="F9" s="306"/>
      <c r="G9" s="306"/>
      <c r="H9" s="306"/>
      <c r="I9" s="306"/>
      <c r="J9" s="306"/>
      <c r="K9" s="306"/>
      <c r="L9" s="306"/>
      <c r="M9" s="293"/>
      <c r="N9" s="293"/>
      <c r="O9" s="293"/>
      <c r="P9" s="293"/>
      <c r="Q9" s="293"/>
      <c r="R9" s="293"/>
      <c r="S9" s="293"/>
      <c r="T9" s="293"/>
      <c r="U9" s="330"/>
      <c r="V9" s="330"/>
      <c r="W9" s="330"/>
      <c r="X9" s="330"/>
      <c r="Y9" s="330"/>
      <c r="Z9" s="330"/>
      <c r="AA9" s="330"/>
      <c r="AB9" s="330"/>
      <c r="AC9" s="330"/>
      <c r="AD9" s="330"/>
      <c r="AE9" s="330"/>
      <c r="AF9" s="330"/>
      <c r="AG9" s="330"/>
      <c r="AH9" s="330"/>
      <c r="AI9" s="330"/>
      <c r="AJ9" s="330"/>
      <c r="AK9" s="330"/>
      <c r="AL9" s="330"/>
      <c r="AM9" s="330"/>
      <c r="AN9" s="330"/>
      <c r="AO9" s="330"/>
      <c r="AP9" s="337"/>
      <c r="AR9" s="11" t="str">
        <f>IF(COUNTA(M9:T9)=1,"〇","×")</f>
        <v>×</v>
      </c>
    </row>
    <row r="10" spans="1:52" ht="20.149999999999999" customHeight="1" thickBot="1">
      <c r="A10" s="2"/>
      <c r="B10" s="313"/>
      <c r="C10" s="333" t="s">
        <v>72</v>
      </c>
      <c r="D10" s="333"/>
      <c r="E10" s="333"/>
      <c r="F10" s="333"/>
      <c r="G10" s="333"/>
      <c r="H10" s="333"/>
      <c r="I10" s="333"/>
      <c r="J10" s="333"/>
      <c r="K10" s="333"/>
      <c r="L10" s="333"/>
      <c r="M10" s="330"/>
      <c r="N10" s="330"/>
      <c r="O10" s="330"/>
      <c r="P10" s="330"/>
      <c r="Q10" s="330"/>
      <c r="R10" s="330"/>
      <c r="S10" s="330"/>
      <c r="T10" s="330"/>
      <c r="U10" s="331"/>
      <c r="V10" s="331"/>
      <c r="W10" s="331"/>
      <c r="X10" s="331"/>
      <c r="Y10" s="331"/>
      <c r="Z10" s="331"/>
      <c r="AA10" s="331"/>
      <c r="AB10" s="331"/>
      <c r="AC10" s="331"/>
      <c r="AD10" s="331"/>
      <c r="AE10" s="331"/>
      <c r="AF10" s="331"/>
      <c r="AG10" s="331"/>
      <c r="AH10" s="331"/>
      <c r="AI10" s="331"/>
      <c r="AJ10" s="331"/>
      <c r="AK10" s="331"/>
      <c r="AL10" s="331"/>
      <c r="AM10" s="331"/>
      <c r="AN10" s="331"/>
      <c r="AO10" s="331"/>
      <c r="AP10" s="332"/>
      <c r="AR10" s="11" t="str">
        <f>IF(COUNTA(M10)=1,"〇","×")</f>
        <v>×</v>
      </c>
    </row>
    <row r="11" spans="1:52" ht="20.149999999999999" customHeight="1" thickBot="1">
      <c r="A11" s="2"/>
      <c r="B11" s="313"/>
      <c r="C11" s="306" t="s">
        <v>33</v>
      </c>
      <c r="D11" s="306"/>
      <c r="E11" s="306"/>
      <c r="F11" s="306"/>
      <c r="G11" s="306"/>
      <c r="H11" s="306"/>
      <c r="I11" s="306"/>
      <c r="J11" s="306"/>
      <c r="K11" s="306"/>
      <c r="L11" s="306"/>
      <c r="M11" s="46"/>
      <c r="N11" s="47"/>
      <c r="O11" s="47"/>
      <c r="P11" s="8" t="s">
        <v>34</v>
      </c>
      <c r="Q11" s="47"/>
      <c r="R11" s="47"/>
      <c r="S11" s="47"/>
      <c r="T11" s="48"/>
      <c r="U11" s="206"/>
      <c r="V11" s="207"/>
      <c r="W11" s="207"/>
      <c r="X11" s="207"/>
      <c r="Y11" s="207"/>
      <c r="Z11" s="207"/>
      <c r="AA11" s="207"/>
      <c r="AB11" s="208"/>
      <c r="AC11" s="208"/>
      <c r="AD11" s="208"/>
      <c r="AE11" s="208"/>
      <c r="AF11" s="208"/>
      <c r="AG11" s="208"/>
      <c r="AH11" s="208"/>
      <c r="AI11" s="208"/>
      <c r="AJ11" s="208"/>
      <c r="AK11" s="208"/>
      <c r="AL11" s="208"/>
      <c r="AM11" s="208"/>
      <c r="AN11" s="208"/>
      <c r="AO11" s="208"/>
      <c r="AP11" s="208"/>
      <c r="AR11" s="11" t="str">
        <f>IF(COUNTA(M11:T11)=8,"〇","×")</f>
        <v>×</v>
      </c>
    </row>
    <row r="12" spans="1:52" ht="20.149999999999999" customHeight="1" thickBot="1">
      <c r="A12" s="2"/>
      <c r="B12" s="313"/>
      <c r="C12" s="306" t="s">
        <v>81</v>
      </c>
      <c r="D12" s="306"/>
      <c r="E12" s="306"/>
      <c r="F12" s="306"/>
      <c r="G12" s="306"/>
      <c r="H12" s="306"/>
      <c r="I12" s="306"/>
      <c r="J12" s="306"/>
      <c r="K12" s="306"/>
      <c r="L12" s="306"/>
      <c r="M12" s="293"/>
      <c r="N12" s="293"/>
      <c r="O12" s="293"/>
      <c r="P12" s="293"/>
      <c r="Q12" s="293"/>
      <c r="R12" s="293"/>
      <c r="S12" s="293"/>
      <c r="T12" s="293"/>
      <c r="U12" s="331"/>
      <c r="V12" s="331"/>
      <c r="W12" s="331"/>
      <c r="X12" s="331"/>
      <c r="Y12" s="331"/>
      <c r="Z12" s="331"/>
      <c r="AA12" s="331"/>
      <c r="AB12" s="331"/>
      <c r="AC12" s="331"/>
      <c r="AD12" s="331"/>
      <c r="AE12" s="331"/>
      <c r="AF12" s="331"/>
      <c r="AG12" s="331"/>
      <c r="AH12" s="331"/>
      <c r="AI12" s="331"/>
      <c r="AJ12" s="331"/>
      <c r="AK12" s="331"/>
      <c r="AL12" s="331"/>
      <c r="AM12" s="331"/>
      <c r="AN12" s="331"/>
      <c r="AO12" s="331"/>
      <c r="AP12" s="332"/>
      <c r="AR12" s="11" t="str">
        <f>IF(COUNTA(M12:T12)=1,"〇","×")</f>
        <v>×</v>
      </c>
    </row>
    <row r="13" spans="1:52" ht="20.149999999999999" customHeight="1">
      <c r="A13" s="2"/>
      <c r="B13" s="313"/>
      <c r="C13" s="308" t="s">
        <v>51</v>
      </c>
      <c r="D13" s="309"/>
      <c r="E13" s="309"/>
      <c r="F13" s="309"/>
      <c r="G13" s="309"/>
      <c r="H13" s="309"/>
      <c r="I13" s="309"/>
      <c r="J13" s="309"/>
      <c r="K13" s="309"/>
      <c r="L13" s="310"/>
      <c r="M13" s="334"/>
      <c r="N13" s="335"/>
      <c r="O13" s="335"/>
      <c r="P13" s="335"/>
      <c r="Q13" s="335"/>
      <c r="R13" s="335"/>
      <c r="S13" s="335"/>
      <c r="T13" s="336"/>
      <c r="U13" s="209"/>
      <c r="V13" s="210"/>
      <c r="W13" s="210"/>
      <c r="X13" s="210"/>
      <c r="Y13" s="210"/>
      <c r="Z13" s="210"/>
      <c r="AA13" s="210"/>
      <c r="AB13" s="210"/>
      <c r="AC13" s="210"/>
      <c r="AD13" s="210"/>
      <c r="AE13" s="210"/>
      <c r="AF13" s="210"/>
      <c r="AG13" s="210"/>
      <c r="AH13" s="210"/>
      <c r="AI13" s="210"/>
      <c r="AJ13" s="210"/>
      <c r="AK13" s="210"/>
      <c r="AL13" s="210"/>
      <c r="AM13" s="210"/>
      <c r="AN13" s="210"/>
      <c r="AO13" s="210"/>
      <c r="AP13" s="210"/>
      <c r="AR13" s="11" t="str">
        <f>IF(COUNTA(M13:T13)=1,"〇","×")</f>
        <v>×</v>
      </c>
      <c r="AW13" t="s">
        <v>211</v>
      </c>
      <c r="AX13" t="s">
        <v>212</v>
      </c>
      <c r="AY13" t="s">
        <v>213</v>
      </c>
      <c r="AZ13" t="s">
        <v>214</v>
      </c>
    </row>
    <row r="14" spans="1:52" ht="20.149999999999999" customHeight="1">
      <c r="A14" s="2"/>
      <c r="B14" s="313"/>
      <c r="C14" s="308" t="s">
        <v>109</v>
      </c>
      <c r="D14" s="309"/>
      <c r="E14" s="309"/>
      <c r="F14" s="309"/>
      <c r="G14" s="309"/>
      <c r="H14" s="309"/>
      <c r="I14" s="309"/>
      <c r="J14" s="309"/>
      <c r="K14" s="309"/>
      <c r="L14" s="310"/>
      <c r="M14" s="292"/>
      <c r="N14" s="293"/>
      <c r="O14" s="293"/>
      <c r="P14" s="293"/>
      <c r="Q14" s="293"/>
      <c r="R14" s="293"/>
      <c r="S14" s="293"/>
      <c r="T14" s="293"/>
      <c r="U14" s="9"/>
      <c r="V14" s="2"/>
      <c r="W14" s="2"/>
      <c r="X14" s="2"/>
      <c r="Y14" s="2"/>
      <c r="Z14" s="2"/>
      <c r="AA14" s="2"/>
      <c r="AB14" s="2"/>
      <c r="AC14" s="2"/>
      <c r="AD14" s="2"/>
      <c r="AE14" s="2"/>
      <c r="AF14" s="2"/>
      <c r="AG14" s="2"/>
      <c r="AH14" s="2"/>
      <c r="AI14" s="2"/>
      <c r="AJ14" s="2"/>
      <c r="AK14" s="2"/>
      <c r="AL14" s="2"/>
      <c r="AM14" s="2"/>
      <c r="AN14" s="2"/>
      <c r="AO14" s="2"/>
      <c r="AP14" s="2"/>
      <c r="AR14" s="11" t="str">
        <f>IF(COUNTA(M14:T14)=1,"〇","×")</f>
        <v>×</v>
      </c>
      <c r="AW14" t="s">
        <v>122</v>
      </c>
      <c r="AX14" s="37" t="s">
        <v>215</v>
      </c>
      <c r="AY14" s="37" t="s">
        <v>207</v>
      </c>
      <c r="AZ14" s="37" t="s">
        <v>158</v>
      </c>
    </row>
    <row r="15" spans="1:52" ht="20.149999999999999" customHeight="1">
      <c r="A15" s="2"/>
      <c r="B15" s="313"/>
      <c r="C15" s="308" t="s">
        <v>119</v>
      </c>
      <c r="D15" s="309"/>
      <c r="E15" s="309"/>
      <c r="F15" s="309"/>
      <c r="G15" s="309"/>
      <c r="H15" s="309"/>
      <c r="I15" s="309"/>
      <c r="J15" s="309"/>
      <c r="K15" s="309"/>
      <c r="L15" s="310"/>
      <c r="M15" s="292"/>
      <c r="N15" s="293"/>
      <c r="O15" s="293"/>
      <c r="P15" s="293"/>
      <c r="Q15" s="293"/>
      <c r="R15" s="293"/>
      <c r="S15" s="293"/>
      <c r="T15" s="293"/>
      <c r="U15" s="9"/>
      <c r="V15" s="2"/>
      <c r="W15" s="2"/>
      <c r="X15" s="2"/>
      <c r="Y15" s="2"/>
      <c r="Z15" s="2"/>
      <c r="AA15" s="2"/>
      <c r="AB15" s="2"/>
      <c r="AC15" s="2"/>
      <c r="AD15" s="2"/>
      <c r="AE15" s="2"/>
      <c r="AF15" s="2"/>
      <c r="AG15" s="2"/>
      <c r="AH15" s="2"/>
      <c r="AI15" s="2"/>
      <c r="AJ15" s="2"/>
      <c r="AK15" s="2"/>
      <c r="AL15" s="2"/>
      <c r="AM15" s="2"/>
      <c r="AN15" s="2"/>
      <c r="AO15" s="2"/>
      <c r="AP15" s="2"/>
      <c r="AR15" s="11" t="str">
        <f>IF(COUNTA(M15:T15)=1,"〇","×")</f>
        <v>×</v>
      </c>
      <c r="AW15" t="s">
        <v>192</v>
      </c>
      <c r="AX15" t="s">
        <v>216</v>
      </c>
      <c r="AY15" t="s">
        <v>208</v>
      </c>
      <c r="AZ15" t="s">
        <v>294</v>
      </c>
    </row>
    <row r="16" spans="1:52" ht="20.149999999999999" customHeight="1" thickBot="1">
      <c r="A16" s="2"/>
      <c r="B16" s="313"/>
      <c r="C16" s="308" t="s">
        <v>62</v>
      </c>
      <c r="D16" s="309"/>
      <c r="E16" s="309"/>
      <c r="F16" s="309"/>
      <c r="G16" s="309"/>
      <c r="H16" s="309"/>
      <c r="I16" s="309"/>
      <c r="J16" s="309"/>
      <c r="K16" s="309"/>
      <c r="L16" s="310"/>
      <c r="M16" s="292"/>
      <c r="N16" s="293"/>
      <c r="O16" s="293"/>
      <c r="P16" s="293"/>
      <c r="Q16" s="293"/>
      <c r="R16" s="293"/>
      <c r="S16" s="293"/>
      <c r="T16" s="293"/>
      <c r="U16" s="211"/>
      <c r="V16" s="212"/>
      <c r="W16" s="212"/>
      <c r="X16" s="212"/>
      <c r="Y16" s="212"/>
      <c r="Z16" s="212"/>
      <c r="AA16" s="212"/>
      <c r="AB16" s="212"/>
      <c r="AC16" s="212"/>
      <c r="AD16" s="212"/>
      <c r="AE16" s="212"/>
      <c r="AF16" s="212"/>
      <c r="AG16" s="212"/>
      <c r="AH16" s="212"/>
      <c r="AI16" s="212"/>
      <c r="AJ16" s="212"/>
      <c r="AK16" s="212"/>
      <c r="AL16" s="212"/>
      <c r="AM16" s="212"/>
      <c r="AN16" s="212"/>
      <c r="AO16" s="212"/>
      <c r="AP16" s="212"/>
      <c r="AR16" s="11" t="str">
        <f>IF(COUNTA(M16:T16)=1,"〇","×")</f>
        <v>×</v>
      </c>
      <c r="AW16" t="s">
        <v>193</v>
      </c>
      <c r="AX16" t="s">
        <v>205</v>
      </c>
      <c r="AY16" t="s">
        <v>209</v>
      </c>
      <c r="AZ16" t="s">
        <v>159</v>
      </c>
    </row>
    <row r="17" spans="1:52" ht="20.149999999999999" customHeight="1">
      <c r="A17" s="2"/>
      <c r="B17" s="313"/>
      <c r="C17" s="306" t="s">
        <v>76</v>
      </c>
      <c r="D17" s="306"/>
      <c r="E17" s="306"/>
      <c r="F17" s="306"/>
      <c r="G17" s="306"/>
      <c r="H17" s="306"/>
      <c r="I17" s="306"/>
      <c r="J17" s="306"/>
      <c r="K17" s="306"/>
      <c r="L17" s="306"/>
      <c r="M17" s="301"/>
      <c r="N17" s="301"/>
      <c r="O17" s="301"/>
      <c r="P17" s="301"/>
      <c r="Q17" s="301"/>
      <c r="R17" s="301"/>
      <c r="S17" s="301"/>
      <c r="T17" s="301"/>
      <c r="U17" s="288"/>
      <c r="V17" s="288"/>
      <c r="W17" s="288"/>
      <c r="X17" s="288"/>
      <c r="Y17" s="288"/>
      <c r="Z17" s="288"/>
      <c r="AA17" s="288"/>
      <c r="AB17" s="288"/>
      <c r="AC17" s="288"/>
      <c r="AD17" s="288"/>
      <c r="AE17" s="288"/>
      <c r="AF17" s="288"/>
      <c r="AG17" s="288"/>
      <c r="AH17" s="288"/>
      <c r="AI17" s="288"/>
      <c r="AJ17" s="288"/>
      <c r="AK17" s="288"/>
      <c r="AL17" s="288"/>
      <c r="AM17" s="288"/>
      <c r="AN17" s="288"/>
      <c r="AO17" s="288"/>
      <c r="AP17" s="289"/>
      <c r="AR17" s="11" t="str">
        <f t="shared" ref="AR17:AR23" si="0">IF(COUNTA(M17:T17)=1,"〇","×")</f>
        <v>×</v>
      </c>
      <c r="AW17" t="s">
        <v>124</v>
      </c>
      <c r="AX17" t="s">
        <v>206</v>
      </c>
      <c r="AY17" t="s">
        <v>210</v>
      </c>
      <c r="AZ17" t="s">
        <v>160</v>
      </c>
    </row>
    <row r="18" spans="1:52" ht="20.149999999999999" customHeight="1">
      <c r="A18" s="2"/>
      <c r="B18" s="313"/>
      <c r="C18" s="306" t="s">
        <v>37</v>
      </c>
      <c r="D18" s="306"/>
      <c r="E18" s="306"/>
      <c r="F18" s="306"/>
      <c r="G18" s="306"/>
      <c r="H18" s="306"/>
      <c r="I18" s="306"/>
      <c r="J18" s="306"/>
      <c r="K18" s="306"/>
      <c r="L18" s="306"/>
      <c r="M18" s="301"/>
      <c r="N18" s="301"/>
      <c r="O18" s="301"/>
      <c r="P18" s="301"/>
      <c r="Q18" s="301"/>
      <c r="R18" s="301"/>
      <c r="S18" s="301"/>
      <c r="T18" s="301"/>
      <c r="U18" s="301"/>
      <c r="V18" s="301"/>
      <c r="W18" s="301"/>
      <c r="X18" s="301"/>
      <c r="Y18" s="301"/>
      <c r="Z18" s="301"/>
      <c r="AA18" s="301"/>
      <c r="AB18" s="301"/>
      <c r="AC18" s="301"/>
      <c r="AD18" s="301"/>
      <c r="AE18" s="301"/>
      <c r="AF18" s="301"/>
      <c r="AG18" s="301"/>
      <c r="AH18" s="301"/>
      <c r="AI18" s="301"/>
      <c r="AJ18" s="301"/>
      <c r="AK18" s="301"/>
      <c r="AL18" s="301"/>
      <c r="AM18" s="301"/>
      <c r="AN18" s="301"/>
      <c r="AO18" s="301"/>
      <c r="AP18" s="302"/>
      <c r="AR18" s="11" t="str">
        <f t="shared" si="0"/>
        <v>×</v>
      </c>
      <c r="AW18" t="s">
        <v>136</v>
      </c>
      <c r="AX18" t="s">
        <v>198</v>
      </c>
      <c r="AY18" t="s">
        <v>151</v>
      </c>
      <c r="AZ18" t="s">
        <v>161</v>
      </c>
    </row>
    <row r="19" spans="1:52" ht="20.149999999999999" customHeight="1">
      <c r="A19" s="2"/>
      <c r="B19" s="314"/>
      <c r="C19" s="306" t="s">
        <v>49</v>
      </c>
      <c r="D19" s="306"/>
      <c r="E19" s="306"/>
      <c r="F19" s="306"/>
      <c r="G19" s="306"/>
      <c r="H19" s="306"/>
      <c r="I19" s="306"/>
      <c r="J19" s="306"/>
      <c r="K19" s="306"/>
      <c r="L19" s="306"/>
      <c r="M19" s="320"/>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21"/>
      <c r="AR19" s="11" t="str">
        <f t="shared" si="0"/>
        <v>×</v>
      </c>
      <c r="AW19" t="s">
        <v>194</v>
      </c>
      <c r="AX19" t="s">
        <v>199</v>
      </c>
      <c r="AY19" t="s">
        <v>217</v>
      </c>
      <c r="AZ19" t="s">
        <v>162</v>
      </c>
    </row>
    <row r="20" spans="1:52" ht="20.149999999999999" customHeight="1">
      <c r="A20" s="2"/>
      <c r="B20" s="312" t="s">
        <v>47</v>
      </c>
      <c r="C20" s="306" t="s">
        <v>82</v>
      </c>
      <c r="D20" s="306"/>
      <c r="E20" s="306"/>
      <c r="F20" s="306"/>
      <c r="G20" s="306"/>
      <c r="H20" s="306"/>
      <c r="I20" s="306"/>
      <c r="J20" s="306"/>
      <c r="K20" s="306"/>
      <c r="L20" s="306"/>
      <c r="M20" s="301"/>
      <c r="N20" s="301"/>
      <c r="O20" s="301"/>
      <c r="P20" s="301"/>
      <c r="Q20" s="301"/>
      <c r="R20" s="301"/>
      <c r="S20" s="301"/>
      <c r="T20" s="301"/>
      <c r="U20" s="288"/>
      <c r="V20" s="288"/>
      <c r="W20" s="288"/>
      <c r="X20" s="288"/>
      <c r="Y20" s="288"/>
      <c r="Z20" s="288"/>
      <c r="AA20" s="288"/>
      <c r="AB20" s="288"/>
      <c r="AC20" s="288"/>
      <c r="AD20" s="288"/>
      <c r="AE20" s="288"/>
      <c r="AF20" s="288"/>
      <c r="AG20" s="288"/>
      <c r="AH20" s="288"/>
      <c r="AI20" s="288"/>
      <c r="AJ20" s="288"/>
      <c r="AK20" s="288"/>
      <c r="AL20" s="288"/>
      <c r="AM20" s="288"/>
      <c r="AN20" s="288"/>
      <c r="AO20" s="288"/>
      <c r="AP20" s="289"/>
      <c r="AR20" s="11" t="str">
        <f t="shared" si="0"/>
        <v>×</v>
      </c>
      <c r="AW20" t="s">
        <v>195</v>
      </c>
      <c r="AX20" t="s">
        <v>200</v>
      </c>
      <c r="AY20" t="s">
        <v>218</v>
      </c>
    </row>
    <row r="21" spans="1:52" ht="20.149999999999999" customHeight="1">
      <c r="A21" s="2"/>
      <c r="B21" s="313"/>
      <c r="C21" s="306" t="s">
        <v>35</v>
      </c>
      <c r="D21" s="306"/>
      <c r="E21" s="306"/>
      <c r="F21" s="306"/>
      <c r="G21" s="306"/>
      <c r="H21" s="306"/>
      <c r="I21" s="306"/>
      <c r="J21" s="306"/>
      <c r="K21" s="306"/>
      <c r="L21" s="306"/>
      <c r="M21" s="301"/>
      <c r="N21" s="301"/>
      <c r="O21" s="301"/>
      <c r="P21" s="301"/>
      <c r="Q21" s="301"/>
      <c r="R21" s="301"/>
      <c r="S21" s="301"/>
      <c r="T21" s="301"/>
      <c r="U21" s="288"/>
      <c r="V21" s="288"/>
      <c r="W21" s="288"/>
      <c r="X21" s="288"/>
      <c r="Y21" s="288"/>
      <c r="Z21" s="288"/>
      <c r="AA21" s="288"/>
      <c r="AB21" s="288"/>
      <c r="AC21" s="288"/>
      <c r="AD21" s="288"/>
      <c r="AE21" s="288"/>
      <c r="AF21" s="288"/>
      <c r="AG21" s="288"/>
      <c r="AH21" s="288"/>
      <c r="AI21" s="288"/>
      <c r="AJ21" s="288"/>
      <c r="AK21" s="288"/>
      <c r="AL21" s="288"/>
      <c r="AM21" s="288"/>
      <c r="AN21" s="288"/>
      <c r="AO21" s="288"/>
      <c r="AP21" s="289"/>
      <c r="AR21" s="11" t="str">
        <f t="shared" si="0"/>
        <v>×</v>
      </c>
      <c r="AW21" t="s">
        <v>196</v>
      </c>
      <c r="AX21" t="s">
        <v>201</v>
      </c>
      <c r="AY21" t="s">
        <v>219</v>
      </c>
    </row>
    <row r="22" spans="1:52" ht="20.149999999999999" customHeight="1">
      <c r="A22" s="2"/>
      <c r="B22" s="313"/>
      <c r="C22" s="306" t="s">
        <v>37</v>
      </c>
      <c r="D22" s="306"/>
      <c r="E22" s="306"/>
      <c r="F22" s="306"/>
      <c r="G22" s="306"/>
      <c r="H22" s="306"/>
      <c r="I22" s="306"/>
      <c r="J22" s="306"/>
      <c r="K22" s="306"/>
      <c r="L22" s="306"/>
      <c r="M22" s="301"/>
      <c r="N22" s="301"/>
      <c r="O22" s="301"/>
      <c r="P22" s="301"/>
      <c r="Q22" s="301"/>
      <c r="R22" s="301"/>
      <c r="S22" s="301"/>
      <c r="T22" s="301"/>
      <c r="U22" s="301"/>
      <c r="V22" s="301"/>
      <c r="W22" s="301"/>
      <c r="X22" s="301"/>
      <c r="Y22" s="301"/>
      <c r="Z22" s="301"/>
      <c r="AA22" s="301"/>
      <c r="AB22" s="301"/>
      <c r="AC22" s="301"/>
      <c r="AD22" s="301"/>
      <c r="AE22" s="301"/>
      <c r="AF22" s="301"/>
      <c r="AG22" s="301"/>
      <c r="AH22" s="301"/>
      <c r="AI22" s="301"/>
      <c r="AJ22" s="301"/>
      <c r="AK22" s="301"/>
      <c r="AL22" s="301"/>
      <c r="AM22" s="301"/>
      <c r="AN22" s="301"/>
      <c r="AO22" s="301"/>
      <c r="AP22" s="302"/>
      <c r="AR22" s="11" t="str">
        <f t="shared" si="0"/>
        <v>×</v>
      </c>
      <c r="AW22" t="s">
        <v>197</v>
      </c>
      <c r="AX22" t="s">
        <v>202</v>
      </c>
      <c r="AY22" t="s">
        <v>220</v>
      </c>
    </row>
    <row r="23" spans="1:52" ht="20.149999999999999" customHeight="1">
      <c r="A23" s="2"/>
      <c r="B23" s="314"/>
      <c r="C23" s="306" t="s">
        <v>49</v>
      </c>
      <c r="D23" s="306"/>
      <c r="E23" s="306"/>
      <c r="F23" s="306"/>
      <c r="G23" s="306"/>
      <c r="H23" s="306"/>
      <c r="I23" s="306"/>
      <c r="J23" s="306"/>
      <c r="K23" s="306"/>
      <c r="L23" s="306"/>
      <c r="M23" s="320"/>
      <c r="N23" s="303"/>
      <c r="O23" s="303"/>
      <c r="P23" s="303"/>
      <c r="Q23" s="303"/>
      <c r="R23" s="303"/>
      <c r="S23" s="303"/>
      <c r="T23" s="303"/>
      <c r="U23" s="303"/>
      <c r="V23" s="303"/>
      <c r="W23" s="303"/>
      <c r="X23" s="303"/>
      <c r="Y23" s="303"/>
      <c r="Z23" s="303"/>
      <c r="AA23" s="303"/>
      <c r="AB23" s="303"/>
      <c r="AC23" s="303"/>
      <c r="AD23" s="303"/>
      <c r="AE23" s="303"/>
      <c r="AF23" s="303"/>
      <c r="AG23" s="303"/>
      <c r="AH23" s="303"/>
      <c r="AI23" s="303"/>
      <c r="AJ23" s="303"/>
      <c r="AK23" s="303"/>
      <c r="AL23" s="303"/>
      <c r="AM23" s="303"/>
      <c r="AN23" s="303"/>
      <c r="AO23" s="303"/>
      <c r="AP23" s="321"/>
      <c r="AR23" s="11" t="str">
        <f t="shared" si="0"/>
        <v>×</v>
      </c>
      <c r="AW23" t="s">
        <v>137</v>
      </c>
      <c r="AX23" t="s">
        <v>203</v>
      </c>
      <c r="AY23" t="s">
        <v>221</v>
      </c>
    </row>
    <row r="24" spans="1:52" ht="20.149999999999999" customHeight="1">
      <c r="A24" s="2"/>
      <c r="B24" s="294" t="s">
        <v>50</v>
      </c>
      <c r="C24" s="322" t="s">
        <v>35</v>
      </c>
      <c r="D24" s="323"/>
      <c r="E24" s="323"/>
      <c r="F24" s="323"/>
      <c r="G24" s="323"/>
      <c r="H24" s="323"/>
      <c r="I24" s="323"/>
      <c r="J24" s="323"/>
      <c r="K24" s="323"/>
      <c r="L24" s="324"/>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2"/>
      <c r="AW24" t="s">
        <v>138</v>
      </c>
      <c r="AX24" s="52" t="s">
        <v>204</v>
      </c>
      <c r="AY24" t="s">
        <v>222</v>
      </c>
    </row>
    <row r="25" spans="1:52" ht="20.149999999999999" customHeight="1">
      <c r="A25" s="213" t="b">
        <v>0</v>
      </c>
      <c r="B25" s="295"/>
      <c r="C25" s="297" t="s">
        <v>61</v>
      </c>
      <c r="D25" s="298"/>
      <c r="E25" s="298"/>
      <c r="F25" s="298"/>
      <c r="G25" s="298"/>
      <c r="H25" s="298"/>
      <c r="I25" s="298"/>
      <c r="J25" s="299"/>
      <c r="K25" s="299"/>
      <c r="L25" s="300"/>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2"/>
      <c r="AR25" s="11" t="str">
        <f>IF(A25=TRUE,"〇",IF(COUNTA(M24)=1,"〇","×"))</f>
        <v>×</v>
      </c>
      <c r="AW25" t="s">
        <v>139</v>
      </c>
      <c r="AX25" t="s">
        <v>145</v>
      </c>
      <c r="AY25" s="52" t="s">
        <v>228</v>
      </c>
    </row>
    <row r="26" spans="1:52" ht="20.149999999999999" customHeight="1">
      <c r="A26" s="38"/>
      <c r="B26" s="295"/>
      <c r="C26" s="307" t="s">
        <v>37</v>
      </c>
      <c r="D26" s="307"/>
      <c r="E26" s="307"/>
      <c r="F26" s="307"/>
      <c r="G26" s="307"/>
      <c r="H26" s="307"/>
      <c r="I26" s="307"/>
      <c r="J26" s="307"/>
      <c r="K26" s="307"/>
      <c r="L26" s="307"/>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1"/>
      <c r="AP26" s="302"/>
      <c r="AW26" t="s">
        <v>140</v>
      </c>
      <c r="AX26" t="s">
        <v>146</v>
      </c>
      <c r="AY26" t="s">
        <v>231</v>
      </c>
    </row>
    <row r="27" spans="1:52" ht="20.149999999999999" customHeight="1">
      <c r="A27" s="213" t="b">
        <v>0</v>
      </c>
      <c r="B27" s="295"/>
      <c r="C27" s="297" t="s">
        <v>54</v>
      </c>
      <c r="D27" s="298"/>
      <c r="E27" s="298"/>
      <c r="F27" s="298"/>
      <c r="G27" s="298"/>
      <c r="H27" s="298"/>
      <c r="I27" s="298"/>
      <c r="J27" s="299"/>
      <c r="K27" s="299"/>
      <c r="L27" s="300"/>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1"/>
      <c r="AP27" s="302"/>
      <c r="AR27" s="11" t="str">
        <f>IF(A27=TRUE,"〇",IF(COUNTA(M26)=1,"〇","×"))</f>
        <v>×</v>
      </c>
      <c r="AW27" t="s">
        <v>141</v>
      </c>
      <c r="AX27" t="s">
        <v>147</v>
      </c>
      <c r="AY27" t="s">
        <v>152</v>
      </c>
    </row>
    <row r="28" spans="1:52" ht="20.149999999999999" customHeight="1">
      <c r="A28" s="38"/>
      <c r="B28" s="295"/>
      <c r="C28" s="325" t="s">
        <v>49</v>
      </c>
      <c r="D28" s="326"/>
      <c r="E28" s="326"/>
      <c r="F28" s="326"/>
      <c r="G28" s="326"/>
      <c r="H28" s="326"/>
      <c r="I28" s="326"/>
      <c r="J28" s="326"/>
      <c r="K28" s="326"/>
      <c r="L28" s="327"/>
      <c r="M28" s="303"/>
      <c r="N28" s="301"/>
      <c r="O28" s="301"/>
      <c r="P28" s="301"/>
      <c r="Q28" s="301"/>
      <c r="R28" s="301"/>
      <c r="S28" s="301"/>
      <c r="T28" s="301"/>
      <c r="U28" s="301"/>
      <c r="V28" s="301"/>
      <c r="W28" s="301"/>
      <c r="X28" s="301"/>
      <c r="Y28" s="301"/>
      <c r="Z28" s="301"/>
      <c r="AA28" s="301"/>
      <c r="AB28" s="301"/>
      <c r="AC28" s="301"/>
      <c r="AD28" s="301"/>
      <c r="AE28" s="301"/>
      <c r="AF28" s="301"/>
      <c r="AG28" s="301"/>
      <c r="AH28" s="301"/>
      <c r="AI28" s="301"/>
      <c r="AJ28" s="301"/>
      <c r="AK28" s="301"/>
      <c r="AL28" s="301"/>
      <c r="AM28" s="301"/>
      <c r="AN28" s="301"/>
      <c r="AO28" s="301"/>
      <c r="AP28" s="302"/>
      <c r="AW28" t="s">
        <v>142</v>
      </c>
      <c r="AX28" t="s">
        <v>320</v>
      </c>
      <c r="AY28" t="s">
        <v>153</v>
      </c>
    </row>
    <row r="29" spans="1:52" ht="20.149999999999999" customHeight="1">
      <c r="A29" s="213" t="b">
        <v>0</v>
      </c>
      <c r="B29" s="296"/>
      <c r="C29" s="297" t="s">
        <v>53</v>
      </c>
      <c r="D29" s="298"/>
      <c r="E29" s="298"/>
      <c r="F29" s="298"/>
      <c r="G29" s="298"/>
      <c r="H29" s="298"/>
      <c r="I29" s="298"/>
      <c r="J29" s="299"/>
      <c r="K29" s="299"/>
      <c r="L29" s="300"/>
      <c r="M29" s="301"/>
      <c r="N29" s="301"/>
      <c r="O29" s="301"/>
      <c r="P29" s="301"/>
      <c r="Q29" s="301"/>
      <c r="R29" s="301"/>
      <c r="S29" s="301"/>
      <c r="T29" s="301"/>
      <c r="U29" s="301"/>
      <c r="V29" s="301"/>
      <c r="W29" s="301"/>
      <c r="X29" s="301"/>
      <c r="Y29" s="301"/>
      <c r="Z29" s="301"/>
      <c r="AA29" s="301"/>
      <c r="AB29" s="301"/>
      <c r="AC29" s="301"/>
      <c r="AD29" s="301"/>
      <c r="AE29" s="301"/>
      <c r="AF29" s="301"/>
      <c r="AG29" s="301"/>
      <c r="AH29" s="301"/>
      <c r="AI29" s="301"/>
      <c r="AJ29" s="301"/>
      <c r="AK29" s="301"/>
      <c r="AL29" s="301"/>
      <c r="AM29" s="301"/>
      <c r="AN29" s="301"/>
      <c r="AO29" s="301"/>
      <c r="AP29" s="302"/>
      <c r="AR29" s="11" t="str">
        <f t="shared" ref="AR29" si="1">IF(A29=TRUE,"〇",IF(COUNTA(M28)=1,"〇","×"))</f>
        <v>×</v>
      </c>
      <c r="AW29" s="34" t="s">
        <v>143</v>
      </c>
      <c r="AX29" t="s">
        <v>148</v>
      </c>
      <c r="AY29" t="s">
        <v>154</v>
      </c>
    </row>
    <row r="30" spans="1:52" ht="20.149999999999999" customHeight="1">
      <c r="A30" s="38"/>
      <c r="B30" s="294" t="s">
        <v>36</v>
      </c>
      <c r="C30" s="311" t="s">
        <v>35</v>
      </c>
      <c r="D30" s="311"/>
      <c r="E30" s="311"/>
      <c r="F30" s="311"/>
      <c r="G30" s="311"/>
      <c r="H30" s="311"/>
      <c r="I30" s="311"/>
      <c r="J30" s="311"/>
      <c r="K30" s="311"/>
      <c r="L30" s="311"/>
      <c r="M30" s="284"/>
      <c r="N30" s="285"/>
      <c r="O30" s="285"/>
      <c r="P30" s="285"/>
      <c r="Q30" s="285"/>
      <c r="R30" s="285"/>
      <c r="S30" s="285"/>
      <c r="T30" s="285"/>
      <c r="U30" s="285"/>
      <c r="V30" s="285"/>
      <c r="W30" s="285"/>
      <c r="X30" s="285"/>
      <c r="Y30" s="285"/>
      <c r="Z30" s="285"/>
      <c r="AA30" s="285"/>
      <c r="AB30" s="285"/>
      <c r="AC30" s="285"/>
      <c r="AD30" s="285"/>
      <c r="AE30" s="285"/>
      <c r="AF30" s="285"/>
      <c r="AG30" s="285"/>
      <c r="AH30" s="285"/>
      <c r="AI30" s="285"/>
      <c r="AJ30" s="285"/>
      <c r="AK30" s="285"/>
      <c r="AL30" s="285"/>
      <c r="AM30" s="285"/>
      <c r="AN30" s="285"/>
      <c r="AO30" s="285"/>
      <c r="AP30" s="286"/>
      <c r="AX30" t="s">
        <v>149</v>
      </c>
      <c r="AY30" t="s">
        <v>155</v>
      </c>
    </row>
    <row r="31" spans="1:52" ht="20.149999999999999" customHeight="1">
      <c r="A31" s="213" t="b">
        <v>0</v>
      </c>
      <c r="B31" s="295"/>
      <c r="C31" s="297" t="s">
        <v>61</v>
      </c>
      <c r="D31" s="298"/>
      <c r="E31" s="298"/>
      <c r="F31" s="298"/>
      <c r="G31" s="298"/>
      <c r="H31" s="298"/>
      <c r="I31" s="298"/>
      <c r="J31" s="299"/>
      <c r="K31" s="299"/>
      <c r="L31" s="300"/>
      <c r="M31" s="287"/>
      <c r="N31" s="288"/>
      <c r="O31" s="288"/>
      <c r="P31" s="288"/>
      <c r="Q31" s="288"/>
      <c r="R31" s="288"/>
      <c r="S31" s="288"/>
      <c r="T31" s="288"/>
      <c r="U31" s="288"/>
      <c r="V31" s="288"/>
      <c r="W31" s="288"/>
      <c r="X31" s="288"/>
      <c r="Y31" s="288"/>
      <c r="Z31" s="288"/>
      <c r="AA31" s="288"/>
      <c r="AB31" s="288"/>
      <c r="AC31" s="288"/>
      <c r="AD31" s="288"/>
      <c r="AE31" s="288"/>
      <c r="AF31" s="288"/>
      <c r="AG31" s="288"/>
      <c r="AH31" s="288"/>
      <c r="AI31" s="288"/>
      <c r="AJ31" s="288"/>
      <c r="AK31" s="288"/>
      <c r="AL31" s="288"/>
      <c r="AM31" s="288"/>
      <c r="AN31" s="288"/>
      <c r="AO31" s="288"/>
      <c r="AP31" s="289"/>
      <c r="AR31" s="11" t="str">
        <f t="shared" ref="AR31" si="2">IF(A31=TRUE,"〇",IF(COUNTA(M30)=1,"〇","×"))</f>
        <v>×</v>
      </c>
      <c r="AY31" t="s">
        <v>156</v>
      </c>
    </row>
    <row r="32" spans="1:52" ht="20.149999999999999" customHeight="1">
      <c r="A32" s="38"/>
      <c r="B32" s="295"/>
      <c r="C32" s="307" t="s">
        <v>37</v>
      </c>
      <c r="D32" s="307"/>
      <c r="E32" s="307"/>
      <c r="F32" s="307"/>
      <c r="G32" s="307"/>
      <c r="H32" s="307"/>
      <c r="I32" s="307"/>
      <c r="J32" s="307"/>
      <c r="K32" s="307"/>
      <c r="L32" s="307"/>
      <c r="M32" s="301"/>
      <c r="N32" s="301"/>
      <c r="O32" s="301"/>
      <c r="P32" s="301"/>
      <c r="Q32" s="301"/>
      <c r="R32" s="301"/>
      <c r="S32" s="301"/>
      <c r="T32" s="301"/>
      <c r="U32" s="301"/>
      <c r="V32" s="301"/>
      <c r="W32" s="301"/>
      <c r="X32" s="301"/>
      <c r="Y32" s="301"/>
      <c r="Z32" s="301"/>
      <c r="AA32" s="301"/>
      <c r="AB32" s="301"/>
      <c r="AC32" s="301"/>
      <c r="AD32" s="301"/>
      <c r="AE32" s="301"/>
      <c r="AF32" s="301"/>
      <c r="AG32" s="301"/>
      <c r="AH32" s="301"/>
      <c r="AI32" s="301"/>
      <c r="AJ32" s="301"/>
      <c r="AK32" s="301"/>
      <c r="AL32" s="301"/>
      <c r="AM32" s="301"/>
      <c r="AN32" s="301"/>
      <c r="AO32" s="301"/>
      <c r="AP32" s="302"/>
    </row>
    <row r="33" spans="1:44" ht="20.149999999999999" customHeight="1">
      <c r="A33" s="213" t="b">
        <v>0</v>
      </c>
      <c r="B33" s="295"/>
      <c r="C33" s="297" t="s">
        <v>54</v>
      </c>
      <c r="D33" s="298"/>
      <c r="E33" s="298"/>
      <c r="F33" s="298"/>
      <c r="G33" s="298"/>
      <c r="H33" s="298"/>
      <c r="I33" s="298"/>
      <c r="J33" s="299"/>
      <c r="K33" s="299"/>
      <c r="L33" s="300"/>
      <c r="M33" s="301"/>
      <c r="N33" s="301"/>
      <c r="O33" s="301"/>
      <c r="P33" s="301"/>
      <c r="Q33" s="301"/>
      <c r="R33" s="301"/>
      <c r="S33" s="301"/>
      <c r="T33" s="301"/>
      <c r="U33" s="301"/>
      <c r="V33" s="301"/>
      <c r="W33" s="301"/>
      <c r="X33" s="301"/>
      <c r="Y33" s="301"/>
      <c r="Z33" s="301"/>
      <c r="AA33" s="301"/>
      <c r="AB33" s="301"/>
      <c r="AC33" s="301"/>
      <c r="AD33" s="301"/>
      <c r="AE33" s="301"/>
      <c r="AF33" s="301"/>
      <c r="AG33" s="301"/>
      <c r="AH33" s="301"/>
      <c r="AI33" s="301"/>
      <c r="AJ33" s="301"/>
      <c r="AK33" s="301"/>
      <c r="AL33" s="301"/>
      <c r="AM33" s="301"/>
      <c r="AN33" s="301"/>
      <c r="AO33" s="301"/>
      <c r="AP33" s="302"/>
      <c r="AR33" s="11" t="str">
        <f t="shared" ref="AR33" si="3">IF(A33=TRUE,"〇",IF(COUNTA(M32)=1,"〇","×"))</f>
        <v>×</v>
      </c>
    </row>
    <row r="34" spans="1:44" ht="20.149999999999999" customHeight="1">
      <c r="A34" s="38"/>
      <c r="B34" s="295"/>
      <c r="C34" s="325" t="s">
        <v>49</v>
      </c>
      <c r="D34" s="326"/>
      <c r="E34" s="326"/>
      <c r="F34" s="326"/>
      <c r="G34" s="326"/>
      <c r="H34" s="326"/>
      <c r="I34" s="326"/>
      <c r="J34" s="326"/>
      <c r="K34" s="326"/>
      <c r="L34" s="327"/>
      <c r="M34" s="303"/>
      <c r="N34" s="301"/>
      <c r="O34" s="301"/>
      <c r="P34" s="301"/>
      <c r="Q34" s="301"/>
      <c r="R34" s="301"/>
      <c r="S34" s="301"/>
      <c r="T34" s="301"/>
      <c r="U34" s="301"/>
      <c r="V34" s="301"/>
      <c r="W34" s="301"/>
      <c r="X34" s="301"/>
      <c r="Y34" s="301"/>
      <c r="Z34" s="301"/>
      <c r="AA34" s="301"/>
      <c r="AB34" s="301"/>
      <c r="AC34" s="301"/>
      <c r="AD34" s="301"/>
      <c r="AE34" s="301"/>
      <c r="AF34" s="301"/>
      <c r="AG34" s="301"/>
      <c r="AH34" s="301"/>
      <c r="AI34" s="301"/>
      <c r="AJ34" s="301"/>
      <c r="AK34" s="301"/>
      <c r="AL34" s="301"/>
      <c r="AM34" s="301"/>
      <c r="AN34" s="301"/>
      <c r="AO34" s="301"/>
      <c r="AP34" s="302"/>
    </row>
    <row r="35" spans="1:44" ht="20.149999999999999" customHeight="1">
      <c r="A35" s="213" t="b">
        <v>0</v>
      </c>
      <c r="B35" s="296"/>
      <c r="C35" s="297" t="s">
        <v>52</v>
      </c>
      <c r="D35" s="298"/>
      <c r="E35" s="298"/>
      <c r="F35" s="298"/>
      <c r="G35" s="298"/>
      <c r="H35" s="298"/>
      <c r="I35" s="298"/>
      <c r="J35" s="299"/>
      <c r="K35" s="299"/>
      <c r="L35" s="300"/>
      <c r="M35" s="301"/>
      <c r="N35" s="301"/>
      <c r="O35" s="301"/>
      <c r="P35" s="301"/>
      <c r="Q35" s="301"/>
      <c r="R35" s="301"/>
      <c r="S35" s="301"/>
      <c r="T35" s="301"/>
      <c r="U35" s="301"/>
      <c r="V35" s="301"/>
      <c r="W35" s="301"/>
      <c r="X35" s="301"/>
      <c r="Y35" s="301"/>
      <c r="Z35" s="301"/>
      <c r="AA35" s="301"/>
      <c r="AB35" s="301"/>
      <c r="AC35" s="301"/>
      <c r="AD35" s="301"/>
      <c r="AE35" s="301"/>
      <c r="AF35" s="301"/>
      <c r="AG35" s="301"/>
      <c r="AH35" s="301"/>
      <c r="AI35" s="301"/>
      <c r="AJ35" s="301"/>
      <c r="AK35" s="301"/>
      <c r="AL35" s="301"/>
      <c r="AM35" s="301"/>
      <c r="AN35" s="301"/>
      <c r="AO35" s="301"/>
      <c r="AP35" s="302"/>
      <c r="AR35" s="11" t="str">
        <f t="shared" ref="AR35" si="4">IF(A35=TRUE,"〇",IF(COUNTA(M34)=1,"〇","×"))</f>
        <v>×</v>
      </c>
    </row>
    <row r="36" spans="1:44" ht="39.75" customHeight="1">
      <c r="A36" s="2"/>
      <c r="B36" s="341" t="s">
        <v>55</v>
      </c>
      <c r="C36" s="306" t="s">
        <v>14</v>
      </c>
      <c r="D36" s="306"/>
      <c r="E36" s="306"/>
      <c r="F36" s="306"/>
      <c r="G36" s="306"/>
      <c r="H36" s="306"/>
      <c r="I36" s="306"/>
      <c r="J36" s="306"/>
      <c r="K36" s="306"/>
      <c r="L36" s="306"/>
      <c r="M36" s="344"/>
      <c r="N36" s="315"/>
      <c r="O36" s="315"/>
      <c r="P36" s="315"/>
      <c r="Q36" s="315"/>
      <c r="R36" s="315"/>
      <c r="S36" s="315"/>
      <c r="T36" s="315"/>
      <c r="U36" s="345" t="s">
        <v>60</v>
      </c>
      <c r="V36" s="345"/>
      <c r="W36" s="315"/>
      <c r="X36" s="315"/>
      <c r="Y36" s="315"/>
      <c r="Z36" s="315"/>
      <c r="AA36" s="315"/>
      <c r="AB36" s="343"/>
      <c r="AC36" s="338"/>
      <c r="AD36" s="339"/>
      <c r="AE36" s="339"/>
      <c r="AF36" s="339"/>
      <c r="AG36" s="339"/>
      <c r="AH36" s="339"/>
      <c r="AI36" s="339"/>
      <c r="AJ36" s="339"/>
      <c r="AK36" s="339"/>
      <c r="AL36" s="339"/>
      <c r="AM36" s="339"/>
      <c r="AN36" s="339"/>
      <c r="AO36" s="339"/>
      <c r="AP36" s="340"/>
      <c r="AR36" s="11" t="str">
        <f>IF(COUNTA(M36:AB36)=8,"〇","×")</f>
        <v>×</v>
      </c>
    </row>
    <row r="37" spans="1:44" ht="40" customHeight="1">
      <c r="A37" s="2"/>
      <c r="B37" s="341"/>
      <c r="C37" s="306" t="s">
        <v>18</v>
      </c>
      <c r="D37" s="306"/>
      <c r="E37" s="306"/>
      <c r="F37" s="306"/>
      <c r="G37" s="306"/>
      <c r="H37" s="306"/>
      <c r="I37" s="306"/>
      <c r="J37" s="306"/>
      <c r="K37" s="306"/>
      <c r="L37" s="306"/>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1"/>
      <c r="AR37" s="11" t="str">
        <f>IF(COUNTA(M37)=1,"〇","×")</f>
        <v>×</v>
      </c>
    </row>
    <row r="38" spans="1:44" ht="40" customHeight="1">
      <c r="A38" s="2"/>
      <c r="B38" s="341"/>
      <c r="C38" s="306" t="s">
        <v>56</v>
      </c>
      <c r="D38" s="306"/>
      <c r="E38" s="306"/>
      <c r="F38" s="306"/>
      <c r="G38" s="306"/>
      <c r="H38" s="306"/>
      <c r="I38" s="306"/>
      <c r="J38" s="306"/>
      <c r="K38" s="306"/>
      <c r="L38" s="306"/>
      <c r="M38" s="352"/>
      <c r="N38" s="352"/>
      <c r="O38" s="352"/>
      <c r="P38" s="352"/>
      <c r="Q38" s="352"/>
      <c r="R38" s="352"/>
      <c r="S38" s="352"/>
      <c r="T38" s="352"/>
      <c r="U38" s="352"/>
      <c r="V38" s="352"/>
      <c r="W38" s="352"/>
      <c r="X38" s="352"/>
      <c r="Y38" s="352"/>
      <c r="Z38" s="352"/>
      <c r="AA38" s="352"/>
      <c r="AB38" s="352"/>
      <c r="AC38" s="352"/>
      <c r="AD38" s="352"/>
      <c r="AE38" s="352"/>
      <c r="AF38" s="352"/>
      <c r="AG38" s="352"/>
      <c r="AH38" s="352"/>
      <c r="AI38" s="352"/>
      <c r="AJ38" s="352"/>
      <c r="AK38" s="352"/>
      <c r="AL38" s="352"/>
      <c r="AM38" s="352"/>
      <c r="AN38" s="352"/>
      <c r="AO38" s="352"/>
      <c r="AP38" s="353"/>
      <c r="AR38" s="11" t="str">
        <f>IF(COUNTA(M38)=1,"〇","×")</f>
        <v>×</v>
      </c>
    </row>
    <row r="39" spans="1:44" ht="40" customHeight="1">
      <c r="A39" s="2"/>
      <c r="B39" s="341"/>
      <c r="C39" s="306" t="s">
        <v>57</v>
      </c>
      <c r="D39" s="306"/>
      <c r="E39" s="306"/>
      <c r="F39" s="306"/>
      <c r="G39" s="306"/>
      <c r="H39" s="306"/>
      <c r="I39" s="306"/>
      <c r="J39" s="306"/>
      <c r="K39" s="306"/>
      <c r="L39" s="306"/>
      <c r="M39" s="354"/>
      <c r="N39" s="355"/>
      <c r="O39" s="356" t="s">
        <v>23</v>
      </c>
      <c r="P39" s="357"/>
      <c r="Q39" s="357"/>
      <c r="R39" s="357"/>
      <c r="S39" s="357"/>
      <c r="T39" s="357"/>
      <c r="U39" s="357"/>
      <c r="V39" s="357"/>
      <c r="W39" s="357"/>
      <c r="X39" s="357"/>
      <c r="Y39" s="357"/>
      <c r="Z39" s="357"/>
      <c r="AA39" s="357"/>
      <c r="AB39" s="357"/>
      <c r="AC39" s="357"/>
      <c r="AD39" s="357"/>
      <c r="AE39" s="357"/>
      <c r="AF39" s="357"/>
      <c r="AG39" s="357"/>
      <c r="AH39" s="357"/>
      <c r="AI39" s="357"/>
      <c r="AJ39" s="357"/>
      <c r="AK39" s="357"/>
      <c r="AL39" s="357"/>
      <c r="AM39" s="357"/>
      <c r="AN39" s="357"/>
      <c r="AO39" s="357"/>
      <c r="AP39" s="358"/>
      <c r="AR39" s="11" t="str">
        <f>IF(COUNTA(M39)=1,"〇","×")</f>
        <v>×</v>
      </c>
    </row>
    <row r="40" spans="1:44" ht="32.25" customHeight="1">
      <c r="A40" s="2"/>
      <c r="B40" s="341"/>
      <c r="C40" s="306" t="s">
        <v>58</v>
      </c>
      <c r="D40" s="306"/>
      <c r="E40" s="306"/>
      <c r="F40" s="306"/>
      <c r="G40" s="306"/>
      <c r="H40" s="306"/>
      <c r="I40" s="306"/>
      <c r="J40" s="306"/>
      <c r="K40" s="306"/>
      <c r="L40" s="306"/>
      <c r="M40" s="344"/>
      <c r="N40" s="315"/>
      <c r="O40" s="315"/>
      <c r="P40" s="315"/>
      <c r="Q40" s="315"/>
      <c r="R40" s="315"/>
      <c r="S40" s="315"/>
      <c r="T40" s="315"/>
      <c r="U40" s="315"/>
      <c r="V40" s="315"/>
      <c r="W40" s="315"/>
      <c r="X40" s="315"/>
      <c r="Y40" s="315"/>
      <c r="Z40" s="343"/>
      <c r="AA40" s="338"/>
      <c r="AB40" s="339"/>
      <c r="AC40" s="339"/>
      <c r="AD40" s="339"/>
      <c r="AE40" s="339"/>
      <c r="AF40" s="339"/>
      <c r="AG40" s="339"/>
      <c r="AH40" s="339"/>
      <c r="AI40" s="339"/>
      <c r="AJ40" s="339"/>
      <c r="AK40" s="339"/>
      <c r="AL40" s="339"/>
      <c r="AM40" s="339"/>
      <c r="AN40" s="339"/>
      <c r="AO40" s="339"/>
      <c r="AP40" s="340"/>
      <c r="AR40" s="11" t="str">
        <f>IF(COUNTA(M40:Z40)=7,"〇","×")</f>
        <v>×</v>
      </c>
    </row>
    <row r="41" spans="1:44" ht="38.25" customHeight="1" thickBot="1">
      <c r="A41" s="2"/>
      <c r="B41" s="342"/>
      <c r="C41" s="359" t="s">
        <v>59</v>
      </c>
      <c r="D41" s="359"/>
      <c r="E41" s="359"/>
      <c r="F41" s="359"/>
      <c r="G41" s="359"/>
      <c r="H41" s="359"/>
      <c r="I41" s="359"/>
      <c r="J41" s="359"/>
      <c r="K41" s="359"/>
      <c r="L41" s="359"/>
      <c r="M41" s="316"/>
      <c r="N41" s="317"/>
      <c r="O41" s="317"/>
      <c r="P41" s="317"/>
      <c r="Q41" s="317"/>
      <c r="R41" s="317"/>
      <c r="S41" s="317"/>
      <c r="T41" s="317"/>
      <c r="U41" s="317"/>
      <c r="V41" s="317"/>
      <c r="W41" s="317"/>
      <c r="X41" s="317"/>
      <c r="Y41" s="317"/>
      <c r="Z41" s="317"/>
      <c r="AA41" s="317"/>
      <c r="AB41" s="317"/>
      <c r="AC41" s="317"/>
      <c r="AD41" s="317"/>
      <c r="AE41" s="317"/>
      <c r="AF41" s="317"/>
      <c r="AG41" s="317"/>
      <c r="AH41" s="317"/>
      <c r="AI41" s="317"/>
      <c r="AJ41" s="317"/>
      <c r="AK41" s="317"/>
      <c r="AL41" s="317"/>
      <c r="AM41" s="317"/>
      <c r="AN41" s="317"/>
      <c r="AO41" s="317"/>
      <c r="AP41" s="318"/>
      <c r="AR41" s="11" t="str">
        <f>IF(COUNTA(M41:AP41)=1,"〇","×")</f>
        <v>×</v>
      </c>
    </row>
    <row r="42" spans="1:44" ht="20.149999999999999" customHeight="1">
      <c r="A42" s="2"/>
      <c r="B42" s="2"/>
      <c r="C42" s="2"/>
      <c r="D42" s="12" t="s">
        <v>67</v>
      </c>
      <c r="E42" s="2"/>
      <c r="F42" s="2"/>
      <c r="G42" s="2"/>
      <c r="H42" s="2"/>
      <c r="I42" s="2"/>
      <c r="J42" s="2"/>
      <c r="K42" s="2"/>
      <c r="L42" s="2"/>
      <c r="M42" s="2"/>
      <c r="N42" s="2"/>
      <c r="O42" s="2"/>
      <c r="P42" s="2"/>
      <c r="Q42" s="2"/>
      <c r="R42" s="2"/>
      <c r="S42" s="2"/>
      <c r="T42" s="2"/>
      <c r="U42" s="2"/>
      <c r="V42" s="2"/>
      <c r="W42" s="2"/>
      <c r="X42" s="2"/>
      <c r="Y42" s="2"/>
      <c r="Z42" s="2"/>
      <c r="AA42" s="2"/>
    </row>
    <row r="43" spans="1:44" ht="20.149999999999999" customHeight="1" thickBot="1">
      <c r="A43" s="2"/>
      <c r="B43" s="2"/>
      <c r="C43" s="2"/>
      <c r="D43" s="12" t="s">
        <v>66</v>
      </c>
      <c r="E43" s="2"/>
      <c r="F43" s="2"/>
      <c r="G43" s="2"/>
      <c r="H43" s="2"/>
      <c r="I43" s="2"/>
      <c r="J43" s="2"/>
      <c r="K43" s="2"/>
      <c r="L43" s="2"/>
      <c r="M43" s="2"/>
      <c r="N43" s="2"/>
      <c r="O43" s="2"/>
      <c r="P43" s="2"/>
      <c r="Q43" s="2"/>
      <c r="R43" s="2"/>
      <c r="S43" s="2"/>
      <c r="T43" s="2"/>
      <c r="U43" s="2"/>
      <c r="V43" s="2"/>
      <c r="W43" s="2"/>
      <c r="X43" s="2"/>
      <c r="Y43" s="2"/>
      <c r="Z43" s="2"/>
      <c r="AA43" s="2"/>
    </row>
    <row r="44" spans="1:44" ht="20.149999999999999" customHeight="1">
      <c r="B44" s="4"/>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131"/>
      <c r="AI44" s="131"/>
      <c r="AJ44" s="131"/>
      <c r="AK44" s="131"/>
      <c r="AL44" s="131"/>
      <c r="AM44" s="131"/>
      <c r="AN44" s="131"/>
      <c r="AO44" s="131"/>
      <c r="AP44" s="132"/>
    </row>
    <row r="45" spans="1:44" ht="22" customHeight="1">
      <c r="B45" s="6" t="s">
        <v>257</v>
      </c>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P45" s="133"/>
    </row>
    <row r="46" spans="1:44" ht="46.5" customHeight="1">
      <c r="A46" s="55" t="b">
        <v>0</v>
      </c>
      <c r="B46" s="69"/>
      <c r="C46" s="291" t="s">
        <v>356</v>
      </c>
      <c r="D46" s="291"/>
      <c r="E46" s="291"/>
      <c r="F46" s="291"/>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319"/>
    </row>
    <row r="47" spans="1:44" ht="35.15" customHeight="1">
      <c r="A47" s="55" t="b">
        <v>0</v>
      </c>
      <c r="B47" s="69"/>
      <c r="C47" s="291" t="s">
        <v>355</v>
      </c>
      <c r="D47" s="291"/>
      <c r="E47" s="291"/>
      <c r="F47" s="291"/>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c r="AI47" s="291"/>
      <c r="AJ47" s="291"/>
      <c r="AK47" s="291"/>
      <c r="AL47" s="291"/>
      <c r="AM47" s="291"/>
      <c r="AN47" s="291"/>
      <c r="AO47" s="291"/>
      <c r="AP47" s="319"/>
    </row>
    <row r="48" spans="1:44" ht="35.15" customHeight="1">
      <c r="A48" s="55" t="b">
        <v>0</v>
      </c>
      <c r="B48" s="69"/>
      <c r="C48" s="291" t="s">
        <v>339</v>
      </c>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319"/>
    </row>
    <row r="49" spans="1:42" ht="35.15" customHeight="1">
      <c r="A49" s="55" t="b">
        <v>0</v>
      </c>
      <c r="B49" s="69"/>
      <c r="C49" s="291" t="s">
        <v>326</v>
      </c>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319"/>
    </row>
    <row r="50" spans="1:42" ht="20.149999999999999" customHeight="1">
      <c r="A50" s="39"/>
      <c r="B50" s="290" t="s">
        <v>63</v>
      </c>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P50" s="133"/>
    </row>
    <row r="51" spans="1:42" ht="35.15" customHeight="1" thickBot="1">
      <c r="A51" s="55" t="b">
        <v>0</v>
      </c>
      <c r="B51" s="68"/>
      <c r="C51" s="348" t="s">
        <v>68</v>
      </c>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9"/>
    </row>
  </sheetData>
  <sheetProtection algorithmName="SHA-512" hashValue="prQLYxVMbjgvO1LUiyI9f5OAW40+XPFmEeM7RyjA6nWSjsRm5BKlfTXeoE0cnSornOKJMZwbrxzoTkb+KGaHkA==" saltValue="NATN4glcHXgey6JNE0CTkg==" spinCount="100000" sheet="1" scenarios="1"/>
  <mergeCells count="98">
    <mergeCell ref="A1:AN1"/>
    <mergeCell ref="C49:AP49"/>
    <mergeCell ref="C51:AP51"/>
    <mergeCell ref="C48:AP48"/>
    <mergeCell ref="C36:L36"/>
    <mergeCell ref="C37:L37"/>
    <mergeCell ref="C38:L38"/>
    <mergeCell ref="M37:AP37"/>
    <mergeCell ref="M38:AP38"/>
    <mergeCell ref="AA36:AB36"/>
    <mergeCell ref="AC36:AP36"/>
    <mergeCell ref="M39:N39"/>
    <mergeCell ref="O39:AP39"/>
    <mergeCell ref="C39:L39"/>
    <mergeCell ref="C40:L40"/>
    <mergeCell ref="C41:L41"/>
    <mergeCell ref="AA40:AP40"/>
    <mergeCell ref="M19:AP19"/>
    <mergeCell ref="B20:B23"/>
    <mergeCell ref="B36:B41"/>
    <mergeCell ref="W40:X40"/>
    <mergeCell ref="Y40:Z40"/>
    <mergeCell ref="M36:N36"/>
    <mergeCell ref="O36:P36"/>
    <mergeCell ref="Q36:R36"/>
    <mergeCell ref="S36:T36"/>
    <mergeCell ref="U36:V36"/>
    <mergeCell ref="W36:X36"/>
    <mergeCell ref="Y36:Z36"/>
    <mergeCell ref="M40:N40"/>
    <mergeCell ref="O40:P40"/>
    <mergeCell ref="Q40:R40"/>
    <mergeCell ref="M15:T15"/>
    <mergeCell ref="M21:AP21"/>
    <mergeCell ref="J35:L35"/>
    <mergeCell ref="M12:AP12"/>
    <mergeCell ref="M20:AP20"/>
    <mergeCell ref="J31:L31"/>
    <mergeCell ref="C34:L34"/>
    <mergeCell ref="M7:AP7"/>
    <mergeCell ref="M10:AP10"/>
    <mergeCell ref="C20:L20"/>
    <mergeCell ref="C7:L7"/>
    <mergeCell ref="C10:L10"/>
    <mergeCell ref="C11:L11"/>
    <mergeCell ref="C12:L12"/>
    <mergeCell ref="C13:L13"/>
    <mergeCell ref="M13:T13"/>
    <mergeCell ref="C16:L16"/>
    <mergeCell ref="M9:AP9"/>
    <mergeCell ref="C17:L17"/>
    <mergeCell ref="M17:AP17"/>
    <mergeCell ref="C18:L18"/>
    <mergeCell ref="M18:AP18"/>
    <mergeCell ref="M14:T14"/>
    <mergeCell ref="U40:V40"/>
    <mergeCell ref="M41:AP41"/>
    <mergeCell ref="C46:AP46"/>
    <mergeCell ref="C47:AP47"/>
    <mergeCell ref="M22:AP22"/>
    <mergeCell ref="M23:AP23"/>
    <mergeCell ref="M26:AP27"/>
    <mergeCell ref="J33:L33"/>
    <mergeCell ref="M28:AP29"/>
    <mergeCell ref="C24:L24"/>
    <mergeCell ref="C26:L26"/>
    <mergeCell ref="C23:L23"/>
    <mergeCell ref="M24:AP25"/>
    <mergeCell ref="C28:L28"/>
    <mergeCell ref="C22:L22"/>
    <mergeCell ref="S40:T40"/>
    <mergeCell ref="B6:L6"/>
    <mergeCell ref="C21:L21"/>
    <mergeCell ref="J25:L25"/>
    <mergeCell ref="C32:L32"/>
    <mergeCell ref="C8:L8"/>
    <mergeCell ref="C9:L9"/>
    <mergeCell ref="C19:L19"/>
    <mergeCell ref="C14:L14"/>
    <mergeCell ref="C15:L15"/>
    <mergeCell ref="C30:L30"/>
    <mergeCell ref="B7:B19"/>
    <mergeCell ref="M6:AP6"/>
    <mergeCell ref="M30:AP31"/>
    <mergeCell ref="B50:AG50"/>
    <mergeCell ref="M16:T16"/>
    <mergeCell ref="B24:B29"/>
    <mergeCell ref="C29:I29"/>
    <mergeCell ref="J29:L29"/>
    <mergeCell ref="C25:I25"/>
    <mergeCell ref="M32:AP33"/>
    <mergeCell ref="M34:AP35"/>
    <mergeCell ref="B30:B35"/>
    <mergeCell ref="C35:I35"/>
    <mergeCell ref="C27:I27"/>
    <mergeCell ref="J27:L27"/>
    <mergeCell ref="C33:I33"/>
    <mergeCell ref="C31:I31"/>
  </mergeCells>
  <phoneticPr fontId="3"/>
  <conditionalFormatting sqref="M26">
    <cfRule type="expression" dxfId="72" priority="5">
      <formula>$A$27=TRUE</formula>
    </cfRule>
  </conditionalFormatting>
  <conditionalFormatting sqref="M28">
    <cfRule type="expression" dxfId="71" priority="6">
      <formula>$A$29</formula>
    </cfRule>
  </conditionalFormatting>
  <conditionalFormatting sqref="M32">
    <cfRule type="expression" dxfId="70" priority="4">
      <formula>$A$33=TRUE</formula>
    </cfRule>
  </conditionalFormatting>
  <conditionalFormatting sqref="M34">
    <cfRule type="expression" dxfId="69" priority="3">
      <formula>$A$35=TRUE</formula>
    </cfRule>
  </conditionalFormatting>
  <conditionalFormatting sqref="M24:AP25">
    <cfRule type="expression" dxfId="68" priority="2">
      <formula>$A$25=TRUE</formula>
    </cfRule>
  </conditionalFormatting>
  <conditionalFormatting sqref="M30:AP31">
    <cfRule type="expression" dxfId="67" priority="1">
      <formula>$A$31=TRUE</formula>
    </cfRule>
  </conditionalFormatting>
  <dataValidations count="8">
    <dataValidation imeMode="halfKatakana" allowBlank="1" showInputMessage="1" showErrorMessage="1" sqref="M41:AP41" xr:uid="{432C9300-187F-472F-8DBA-C355CF2C69BB}"/>
    <dataValidation imeMode="halfAlpha" allowBlank="1" showInputMessage="1" showErrorMessage="1" sqref="M6:AP6 M16:T16 M22:AP22 M23 M18:AP18 M13:T13 M26:AP27 M32:AP33" xr:uid="{E87094EE-81EE-4C6D-8149-A4EA476B9BFB}"/>
    <dataValidation imeMode="hiragana" allowBlank="1" showInputMessage="1" showErrorMessage="1" sqref="M7:AP7" xr:uid="{AFCAE187-4EED-42A5-B158-0A25C8732D78}"/>
    <dataValidation type="list" allowBlank="1" showInputMessage="1" showErrorMessage="1" sqref="M14:T14" xr:uid="{B6AEAE3D-586D-485F-9C5D-1462AE39753F}">
      <formula1>$AW$13:$AZ$13</formula1>
    </dataValidation>
    <dataValidation type="list" allowBlank="1" showInputMessage="1" showErrorMessage="1" sqref="M15:T15" xr:uid="{9371D5AA-7A6E-458F-939C-3135622C8BEC}">
      <formula1>INDIRECT(M14)</formula1>
    </dataValidation>
    <dataValidation imeMode="disabled" allowBlank="1" showInputMessage="1" showErrorMessage="1" sqref="M28:AP29 M19:AP19 M34:AP35" xr:uid="{F2CF1EAB-740A-4BD1-9B21-997EF6FFE1FF}"/>
    <dataValidation type="whole" imeMode="halfAlpha" allowBlank="1" showInputMessage="1" showErrorMessage="1" sqref="M8:O8 Q8:T8 M11:O11 Q11:T11 M36:T36 W36:AB36 M40:Z40" xr:uid="{B757BCDD-C5BF-4A8C-AF1B-46F4329E0BAE}">
      <formula1>0</formula1>
      <formula2>9</formula2>
    </dataValidation>
    <dataValidation type="list" imeMode="halfAlpha" allowBlank="1" showInputMessage="1" showErrorMessage="1" sqref="M39:N39" xr:uid="{159E7E38-885C-40DC-81FB-3093780DBD2F}">
      <formula1>"1,2"</formula1>
    </dataValidation>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13" r:id="rId4" name="Check Box 41">
              <controlPr defaultSize="0" autoFill="0" autoLine="0" autoPict="0">
                <anchor moveWithCells="1">
                  <from>
                    <xdr:col>10</xdr:col>
                    <xdr:colOff>0</xdr:colOff>
                    <xdr:row>25</xdr:row>
                    <xdr:rowOff>222250</xdr:rowOff>
                  </from>
                  <to>
                    <xdr:col>11</xdr:col>
                    <xdr:colOff>190500</xdr:colOff>
                    <xdr:row>27</xdr:row>
                    <xdr:rowOff>69850</xdr:rowOff>
                  </to>
                </anchor>
              </controlPr>
            </control>
          </mc:Choice>
        </mc:AlternateContent>
        <mc:AlternateContent xmlns:mc="http://schemas.openxmlformats.org/markup-compatibility/2006">
          <mc:Choice Requires="x14">
            <control shapeId="3114" r:id="rId5" name="Check Box 42">
              <controlPr defaultSize="0" autoFill="0" autoLine="0" autoPict="0">
                <anchor moveWithCells="1">
                  <from>
                    <xdr:col>1</xdr:col>
                    <xdr:colOff>266700</xdr:colOff>
                    <xdr:row>47</xdr:row>
                    <xdr:rowOff>95250</xdr:rowOff>
                  </from>
                  <to>
                    <xdr:col>1</xdr:col>
                    <xdr:colOff>679450</xdr:colOff>
                    <xdr:row>48</xdr:row>
                    <xdr:rowOff>12700</xdr:rowOff>
                  </to>
                </anchor>
              </controlPr>
            </control>
          </mc:Choice>
        </mc:AlternateContent>
        <mc:AlternateContent xmlns:mc="http://schemas.openxmlformats.org/markup-compatibility/2006">
          <mc:Choice Requires="x14">
            <control shapeId="3115" r:id="rId6" name="Check Box 43">
              <controlPr defaultSize="0" autoFill="0" autoLine="0" autoPict="0">
                <anchor moveWithCells="1">
                  <from>
                    <xdr:col>9</xdr:col>
                    <xdr:colOff>203200</xdr:colOff>
                    <xdr:row>31</xdr:row>
                    <xdr:rowOff>165100</xdr:rowOff>
                  </from>
                  <to>
                    <xdr:col>11</xdr:col>
                    <xdr:colOff>190500</xdr:colOff>
                    <xdr:row>33</xdr:row>
                    <xdr:rowOff>76200</xdr:rowOff>
                  </to>
                </anchor>
              </controlPr>
            </control>
          </mc:Choice>
        </mc:AlternateContent>
        <mc:AlternateContent xmlns:mc="http://schemas.openxmlformats.org/markup-compatibility/2006">
          <mc:Choice Requires="x14">
            <control shapeId="3116" r:id="rId7" name="Check Box 44">
              <controlPr defaultSize="0" autoFill="0" autoLine="0" autoPict="0">
                <anchor moveWithCells="1">
                  <from>
                    <xdr:col>10</xdr:col>
                    <xdr:colOff>12700</xdr:colOff>
                    <xdr:row>23</xdr:row>
                    <xdr:rowOff>228600</xdr:rowOff>
                  </from>
                  <to>
                    <xdr:col>12</xdr:col>
                    <xdr:colOff>12700</xdr:colOff>
                    <xdr:row>25</xdr:row>
                    <xdr:rowOff>12700</xdr:rowOff>
                  </to>
                </anchor>
              </controlPr>
            </control>
          </mc:Choice>
        </mc:AlternateContent>
        <mc:AlternateContent xmlns:mc="http://schemas.openxmlformats.org/markup-compatibility/2006">
          <mc:Choice Requires="x14">
            <control shapeId="3117" r:id="rId8" name="Check Box 45">
              <controlPr defaultSize="0" autoFill="0" autoLine="0" autoPict="0">
                <anchor moveWithCells="1">
                  <from>
                    <xdr:col>1</xdr:col>
                    <xdr:colOff>266700</xdr:colOff>
                    <xdr:row>46</xdr:row>
                    <xdr:rowOff>76200</xdr:rowOff>
                  </from>
                  <to>
                    <xdr:col>1</xdr:col>
                    <xdr:colOff>685800</xdr:colOff>
                    <xdr:row>47</xdr:row>
                    <xdr:rowOff>12700</xdr:rowOff>
                  </to>
                </anchor>
              </controlPr>
            </control>
          </mc:Choice>
        </mc:AlternateContent>
        <mc:AlternateContent xmlns:mc="http://schemas.openxmlformats.org/markup-compatibility/2006">
          <mc:Choice Requires="x14">
            <control shapeId="3118" r:id="rId9" name="Check Box 46">
              <controlPr defaultSize="0" autoFill="0" autoLine="0" autoPict="0">
                <anchor moveWithCells="1">
                  <from>
                    <xdr:col>1</xdr:col>
                    <xdr:colOff>279400</xdr:colOff>
                    <xdr:row>48</xdr:row>
                    <xdr:rowOff>69850</xdr:rowOff>
                  </from>
                  <to>
                    <xdr:col>1</xdr:col>
                    <xdr:colOff>584200</xdr:colOff>
                    <xdr:row>49</xdr:row>
                    <xdr:rowOff>0</xdr:rowOff>
                  </to>
                </anchor>
              </controlPr>
            </control>
          </mc:Choice>
        </mc:AlternateContent>
        <mc:AlternateContent xmlns:mc="http://schemas.openxmlformats.org/markup-compatibility/2006">
          <mc:Choice Requires="x14">
            <control shapeId="3119" r:id="rId10" name="Check Box 47">
              <controlPr defaultSize="0" autoFill="0" autoLine="0" autoPict="0">
                <anchor moveWithCells="1">
                  <from>
                    <xdr:col>10</xdr:col>
                    <xdr:colOff>0</xdr:colOff>
                    <xdr:row>30</xdr:row>
                    <xdr:rowOff>0</xdr:rowOff>
                  </from>
                  <to>
                    <xdr:col>12</xdr:col>
                    <xdr:colOff>209550</xdr:colOff>
                    <xdr:row>30</xdr:row>
                    <xdr:rowOff>241300</xdr:rowOff>
                  </to>
                </anchor>
              </controlPr>
            </control>
          </mc:Choice>
        </mc:AlternateContent>
        <mc:AlternateContent xmlns:mc="http://schemas.openxmlformats.org/markup-compatibility/2006">
          <mc:Choice Requires="x14">
            <control shapeId="3120" r:id="rId11" name="Check Box 48">
              <controlPr defaultSize="0" autoFill="0" autoLine="0" autoPict="0">
                <anchor moveWithCells="1">
                  <from>
                    <xdr:col>10</xdr:col>
                    <xdr:colOff>0</xdr:colOff>
                    <xdr:row>34</xdr:row>
                    <xdr:rowOff>0</xdr:rowOff>
                  </from>
                  <to>
                    <xdr:col>12</xdr:col>
                    <xdr:colOff>203200</xdr:colOff>
                    <xdr:row>34</xdr:row>
                    <xdr:rowOff>241300</xdr:rowOff>
                  </to>
                </anchor>
              </controlPr>
            </control>
          </mc:Choice>
        </mc:AlternateContent>
        <mc:AlternateContent xmlns:mc="http://schemas.openxmlformats.org/markup-compatibility/2006">
          <mc:Choice Requires="x14">
            <control shapeId="3121" r:id="rId12" name="Check Box 49">
              <controlPr defaultSize="0" autoFill="0" autoLine="0" autoPict="0">
                <anchor moveWithCells="1">
                  <from>
                    <xdr:col>1</xdr:col>
                    <xdr:colOff>266700</xdr:colOff>
                    <xdr:row>45</xdr:row>
                    <xdr:rowOff>76200</xdr:rowOff>
                  </from>
                  <to>
                    <xdr:col>1</xdr:col>
                    <xdr:colOff>660400</xdr:colOff>
                    <xdr:row>45</xdr:row>
                    <xdr:rowOff>584200</xdr:rowOff>
                  </to>
                </anchor>
              </controlPr>
            </control>
          </mc:Choice>
        </mc:AlternateContent>
        <mc:AlternateContent xmlns:mc="http://schemas.openxmlformats.org/markup-compatibility/2006">
          <mc:Choice Requires="x14">
            <control shapeId="3122" r:id="rId13" name="Check Box 50">
              <controlPr defaultSize="0" autoFill="0" autoLine="0" autoPict="0">
                <anchor moveWithCells="1">
                  <from>
                    <xdr:col>9</xdr:col>
                    <xdr:colOff>203200</xdr:colOff>
                    <xdr:row>27</xdr:row>
                    <xdr:rowOff>247650</xdr:rowOff>
                  </from>
                  <to>
                    <xdr:col>13</xdr:col>
                    <xdr:colOff>12700</xdr:colOff>
                    <xdr:row>28</xdr:row>
                    <xdr:rowOff>228600</xdr:rowOff>
                  </to>
                </anchor>
              </controlPr>
            </control>
          </mc:Choice>
        </mc:AlternateContent>
        <mc:AlternateContent xmlns:mc="http://schemas.openxmlformats.org/markup-compatibility/2006">
          <mc:Choice Requires="x14">
            <control shapeId="3123" r:id="rId14" name="Check Box 51">
              <controlPr defaultSize="0" autoFill="0" autoLine="0" autoPict="0">
                <anchor moveWithCells="1">
                  <from>
                    <xdr:col>1</xdr:col>
                    <xdr:colOff>285750</xdr:colOff>
                    <xdr:row>50</xdr:row>
                    <xdr:rowOff>88900</xdr:rowOff>
                  </from>
                  <to>
                    <xdr:col>1</xdr:col>
                    <xdr:colOff>590550</xdr:colOff>
                    <xdr:row>50</xdr:row>
                    <xdr:rowOff>323850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T60"/>
  <sheetViews>
    <sheetView view="pageBreakPreview" zoomScaleNormal="100" zoomScaleSheetLayoutView="100" workbookViewId="0">
      <selection sqref="A1:R1"/>
    </sheetView>
  </sheetViews>
  <sheetFormatPr defaultRowHeight="18"/>
  <cols>
    <col min="1" max="14" width="9" customWidth="1"/>
    <col min="15" max="15" width="6.83203125" customWidth="1"/>
    <col min="16" max="16" width="9" customWidth="1"/>
    <col min="17" max="17" width="12.58203125" customWidth="1"/>
    <col min="18" max="22" width="9" customWidth="1"/>
  </cols>
  <sheetData>
    <row r="1" spans="1:20" ht="26.5">
      <c r="A1" s="392" t="s">
        <v>328</v>
      </c>
      <c r="B1" s="392"/>
      <c r="C1" s="392"/>
      <c r="D1" s="392"/>
      <c r="E1" s="392"/>
      <c r="F1" s="392"/>
      <c r="G1" s="392"/>
      <c r="H1" s="392"/>
      <c r="I1" s="392"/>
      <c r="J1" s="392"/>
      <c r="K1" s="392"/>
      <c r="L1" s="392"/>
      <c r="M1" s="392"/>
      <c r="N1" s="392"/>
      <c r="O1" s="392"/>
      <c r="P1" s="392"/>
      <c r="Q1" s="392"/>
      <c r="R1" s="392"/>
      <c r="S1" s="226"/>
      <c r="T1" s="141"/>
    </row>
    <row r="2" spans="1:20" ht="18.5" thickBot="1">
      <c r="A2" s="13"/>
      <c r="B2" s="13"/>
      <c r="C2" s="13"/>
      <c r="D2" s="13"/>
      <c r="E2" s="13"/>
      <c r="F2" s="13"/>
      <c r="G2" s="13"/>
      <c r="H2" s="13"/>
      <c r="I2" s="13"/>
      <c r="J2" s="13"/>
      <c r="K2" s="13"/>
      <c r="L2" s="13"/>
      <c r="M2" s="13"/>
      <c r="N2" s="13"/>
      <c r="O2" s="13"/>
      <c r="P2" s="13"/>
      <c r="Q2" s="13"/>
      <c r="R2" s="13"/>
      <c r="S2" s="13"/>
      <c r="T2" s="13"/>
    </row>
    <row r="3" spans="1:20" ht="18.5" thickBot="1">
      <c r="A3" s="13" t="s">
        <v>95</v>
      </c>
      <c r="B3" s="13"/>
      <c r="C3" s="404">
        <f>'(1)基本シート'!M10</f>
        <v>0</v>
      </c>
      <c r="D3" s="405"/>
      <c r="E3" s="405"/>
      <c r="F3" s="405"/>
      <c r="G3" s="405"/>
      <c r="H3" s="405"/>
      <c r="I3" s="405"/>
      <c r="J3" s="405"/>
      <c r="K3" s="405"/>
      <c r="L3" s="405"/>
      <c r="M3" s="405"/>
      <c r="N3" s="406"/>
      <c r="O3" s="13"/>
      <c r="P3" s="13"/>
      <c r="Q3" s="13"/>
      <c r="R3" s="13"/>
      <c r="S3" s="13"/>
      <c r="T3" s="13"/>
    </row>
    <row r="4" spans="1:20" ht="18.5" thickBot="1">
      <c r="A4" s="13" t="s">
        <v>118</v>
      </c>
      <c r="B4" s="13"/>
      <c r="C4" s="404">
        <f>'(1)基本シート'!M7</f>
        <v>0</v>
      </c>
      <c r="D4" s="405"/>
      <c r="E4" s="405"/>
      <c r="F4" s="405"/>
      <c r="G4" s="405"/>
      <c r="H4" s="405"/>
      <c r="I4" s="405"/>
      <c r="J4" s="405"/>
      <c r="K4" s="405"/>
      <c r="L4" s="405"/>
      <c r="M4" s="405"/>
      <c r="N4" s="406"/>
      <c r="O4" s="13"/>
      <c r="P4" s="13"/>
      <c r="Q4" s="13"/>
      <c r="R4" s="13"/>
      <c r="S4" s="13"/>
      <c r="T4" s="13"/>
    </row>
    <row r="5" spans="1:20" ht="10.5" customHeight="1" thickBot="1">
      <c r="A5" s="13"/>
      <c r="B5" s="13"/>
      <c r="C5" s="14"/>
      <c r="D5" s="14"/>
      <c r="E5" s="14"/>
      <c r="F5" s="13"/>
      <c r="G5" s="13"/>
      <c r="H5" s="13"/>
      <c r="I5" s="13"/>
      <c r="J5" s="13"/>
      <c r="K5" s="13"/>
      <c r="L5" s="13"/>
      <c r="M5" s="13"/>
      <c r="N5" s="13"/>
      <c r="O5" s="13"/>
      <c r="P5" s="13"/>
      <c r="Q5" s="13"/>
      <c r="R5" s="13"/>
      <c r="S5" s="13"/>
      <c r="T5" s="13"/>
    </row>
    <row r="6" spans="1:20" ht="18.5" thickBot="1">
      <c r="A6" s="13" t="s">
        <v>96</v>
      </c>
      <c r="B6" s="13"/>
      <c r="C6" s="399"/>
      <c r="D6" s="400"/>
      <c r="E6" s="401"/>
      <c r="F6" s="13" t="s">
        <v>97</v>
      </c>
      <c r="G6" s="13"/>
      <c r="H6" s="13"/>
      <c r="I6" s="13"/>
      <c r="J6" s="13"/>
      <c r="K6" s="13"/>
      <c r="L6" s="13"/>
      <c r="M6" s="13"/>
      <c r="N6" s="13"/>
      <c r="O6" s="13"/>
      <c r="P6" s="13"/>
      <c r="Q6" s="13"/>
      <c r="R6" s="13"/>
      <c r="S6" s="13"/>
      <c r="T6" s="13"/>
    </row>
    <row r="7" spans="1:20" ht="18.5" thickBot="1">
      <c r="A7" s="13"/>
      <c r="B7" s="13"/>
      <c r="C7" s="13"/>
      <c r="D7" s="13"/>
      <c r="E7" s="13"/>
      <c r="F7" s="13"/>
      <c r="G7" s="13"/>
      <c r="H7" s="13"/>
      <c r="I7" s="13"/>
      <c r="J7" s="13"/>
      <c r="K7" s="13"/>
      <c r="L7" s="13"/>
      <c r="M7" s="13"/>
      <c r="N7" s="13"/>
      <c r="O7" s="13"/>
      <c r="P7" s="13"/>
      <c r="Q7" s="13"/>
      <c r="R7" s="13"/>
      <c r="S7" s="13"/>
      <c r="T7" s="13"/>
    </row>
    <row r="8" spans="1:20" ht="18.5" thickBot="1">
      <c r="A8" s="13" t="s">
        <v>98</v>
      </c>
      <c r="B8" s="13"/>
      <c r="C8" s="13"/>
      <c r="D8" s="402" t="s">
        <v>99</v>
      </c>
      <c r="E8" s="402"/>
      <c r="F8" s="386" t="str">
        <f>IF(OR(C6="入所系事業所",C6="通所系事業所（入浴介助あり）",C6="通所系事業所（入浴介助なし）"),"必要","不要")</f>
        <v>不要</v>
      </c>
      <c r="G8" s="388"/>
      <c r="H8" s="13"/>
      <c r="I8" s="13"/>
      <c r="J8" s="13"/>
      <c r="K8" s="13"/>
      <c r="L8" s="13"/>
      <c r="M8" s="13"/>
      <c r="N8" s="22" t="s">
        <v>62</v>
      </c>
      <c r="O8" s="142">
        <f>'(1)基本シート'!M16</f>
        <v>0</v>
      </c>
      <c r="P8" s="13" t="s">
        <v>113</v>
      </c>
      <c r="Q8" s="13"/>
      <c r="R8" s="13"/>
      <c r="S8" s="13"/>
      <c r="T8" s="13"/>
    </row>
    <row r="9" spans="1:20" s="16" customFormat="1">
      <c r="A9" s="23" t="s">
        <v>100</v>
      </c>
      <c r="B9" s="171" t="s">
        <v>297</v>
      </c>
      <c r="C9" s="171" t="s">
        <v>298</v>
      </c>
      <c r="D9" s="171" t="s">
        <v>299</v>
      </c>
      <c r="E9" s="171" t="s">
        <v>300</v>
      </c>
      <c r="F9" s="171" t="s">
        <v>301</v>
      </c>
      <c r="G9" s="171" t="s">
        <v>302</v>
      </c>
      <c r="H9" s="171"/>
      <c r="I9" s="171"/>
      <c r="J9" s="171"/>
      <c r="K9" s="171"/>
      <c r="L9" s="171"/>
      <c r="M9" s="171"/>
      <c r="N9" s="360" t="s">
        <v>262</v>
      </c>
      <c r="O9" s="394"/>
      <c r="P9" s="360" t="s">
        <v>329</v>
      </c>
      <c r="Q9" s="362"/>
      <c r="R9" s="372"/>
      <c r="S9" s="403"/>
      <c r="T9" s="17"/>
    </row>
    <row r="10" spans="1:20">
      <c r="A10" s="23" t="s">
        <v>114</v>
      </c>
      <c r="B10" s="122"/>
      <c r="C10" s="122"/>
      <c r="D10" s="122"/>
      <c r="E10" s="122"/>
      <c r="F10" s="122"/>
      <c r="G10" s="122"/>
      <c r="H10" s="234"/>
      <c r="I10" s="234"/>
      <c r="J10" s="234"/>
      <c r="K10" s="234"/>
      <c r="L10" s="234"/>
      <c r="M10" s="235"/>
      <c r="N10" s="395"/>
      <c r="O10" s="396"/>
      <c r="P10" s="366"/>
      <c r="Q10" s="366"/>
      <c r="R10" s="377"/>
      <c r="S10" s="378"/>
      <c r="T10" s="13"/>
    </row>
    <row r="11" spans="1:20" ht="18.5" thickBot="1">
      <c r="A11" s="23" t="s">
        <v>115</v>
      </c>
      <c r="B11" s="122"/>
      <c r="C11" s="122"/>
      <c r="D11" s="122"/>
      <c r="E11" s="122"/>
      <c r="F11" s="122"/>
      <c r="G11" s="122"/>
      <c r="H11" s="234"/>
      <c r="I11" s="234"/>
      <c r="J11" s="234"/>
      <c r="K11" s="234"/>
      <c r="L11" s="234"/>
      <c r="M11" s="235"/>
      <c r="N11" s="395"/>
      <c r="O11" s="396"/>
      <c r="P11" s="367"/>
      <c r="Q11" s="368"/>
      <c r="R11" s="379"/>
      <c r="S11" s="379"/>
      <c r="T11" s="13"/>
    </row>
    <row r="12" spans="1:20" ht="18.5" thickBot="1">
      <c r="A12" s="24" t="s">
        <v>102</v>
      </c>
      <c r="B12" s="124">
        <f t="shared" ref="B12:F12" si="0">IFERROR(ROUNDDOWN(B10/B11,1),0)</f>
        <v>0</v>
      </c>
      <c r="C12" s="124">
        <f t="shared" si="0"/>
        <v>0</v>
      </c>
      <c r="D12" s="124">
        <f t="shared" si="0"/>
        <v>0</v>
      </c>
      <c r="E12" s="124">
        <f t="shared" si="0"/>
        <v>0</v>
      </c>
      <c r="F12" s="124">
        <f t="shared" si="0"/>
        <v>0</v>
      </c>
      <c r="G12" s="124">
        <f>IFERROR(ROUNDDOWN(G10/G11,1),0)</f>
        <v>0</v>
      </c>
      <c r="H12" s="124">
        <f t="shared" ref="H12:M12" si="1">IFERROR(ROUNDDOWN(H10/H11,1),0)</f>
        <v>0</v>
      </c>
      <c r="I12" s="124">
        <f t="shared" si="1"/>
        <v>0</v>
      </c>
      <c r="J12" s="124">
        <f t="shared" si="1"/>
        <v>0</v>
      </c>
      <c r="K12" s="124">
        <f t="shared" si="1"/>
        <v>0</v>
      </c>
      <c r="L12" s="124">
        <f t="shared" si="1"/>
        <v>0</v>
      </c>
      <c r="M12" s="124">
        <f t="shared" si="1"/>
        <v>0</v>
      </c>
      <c r="N12" s="397">
        <f>SUM(B12:M12)</f>
        <v>0</v>
      </c>
      <c r="O12" s="398"/>
      <c r="P12" s="369">
        <f>N12*C45</f>
        <v>0</v>
      </c>
      <c r="Q12" s="370"/>
      <c r="R12" s="380"/>
      <c r="S12" s="381"/>
      <c r="T12" s="13"/>
    </row>
    <row r="13" spans="1:20" ht="18.5" thickBot="1">
      <c r="A13" s="25" t="s">
        <v>116</v>
      </c>
      <c r="B13" s="17" t="str">
        <f>IF(B12&gt;$O$8,"×","")</f>
        <v/>
      </c>
      <c r="C13" s="17" t="str">
        <f t="shared" ref="C13:F13" si="2">IF(C12&gt;$O$8,"×","")</f>
        <v/>
      </c>
      <c r="D13" s="17" t="str">
        <f t="shared" si="2"/>
        <v/>
      </c>
      <c r="E13" s="17" t="str">
        <f t="shared" si="2"/>
        <v/>
      </c>
      <c r="F13" s="17" t="str">
        <f t="shared" si="2"/>
        <v/>
      </c>
      <c r="G13" s="17" t="str">
        <f>IF(G12&gt;$O$8,"×","")</f>
        <v/>
      </c>
      <c r="H13" s="17" t="str">
        <f t="shared" ref="H13:L13" si="3">IF(H12&gt;$O$8,"×","")</f>
        <v/>
      </c>
      <c r="I13" s="17" t="str">
        <f t="shared" si="3"/>
        <v/>
      </c>
      <c r="J13" s="17" t="str">
        <f t="shared" si="3"/>
        <v/>
      </c>
      <c r="K13" s="17" t="str">
        <f t="shared" si="3"/>
        <v/>
      </c>
      <c r="L13" s="17" t="str">
        <f t="shared" si="3"/>
        <v/>
      </c>
      <c r="M13" s="17" t="str">
        <f>IF(M12&gt;$O$8,"×","")</f>
        <v/>
      </c>
      <c r="N13" s="17"/>
      <c r="O13" s="371" t="s">
        <v>341</v>
      </c>
      <c r="P13" s="372"/>
      <c r="Q13" s="140" t="str">
        <f>IF(P12&gt;0.2*N19,"要協議","協議不要")</f>
        <v>協議不要</v>
      </c>
      <c r="R13" s="139"/>
      <c r="S13" s="25"/>
      <c r="T13" s="13"/>
    </row>
    <row r="14" spans="1:20">
      <c r="A14" s="13" t="s">
        <v>164</v>
      </c>
      <c r="B14" s="17"/>
      <c r="C14" s="17"/>
      <c r="D14" s="17"/>
      <c r="E14" s="17"/>
      <c r="F14" s="17"/>
      <c r="G14" s="17"/>
      <c r="H14" s="17"/>
      <c r="I14" s="17"/>
      <c r="J14" s="17"/>
      <c r="K14" s="17"/>
      <c r="L14" s="17"/>
      <c r="M14" s="17"/>
      <c r="N14" s="17"/>
      <c r="O14" s="17"/>
      <c r="P14" s="17"/>
      <c r="Q14" s="25"/>
      <c r="R14" s="17"/>
      <c r="S14" s="17"/>
      <c r="T14" s="13"/>
    </row>
    <row r="15" spans="1:20">
      <c r="A15" s="13" t="s">
        <v>233</v>
      </c>
      <c r="B15" s="17"/>
      <c r="C15" s="17"/>
      <c r="D15" s="17"/>
      <c r="E15" s="17"/>
      <c r="F15" s="17"/>
      <c r="G15" s="17"/>
      <c r="H15" s="17"/>
      <c r="I15" s="17"/>
      <c r="J15" s="17"/>
      <c r="K15" s="17"/>
      <c r="L15" s="17"/>
      <c r="M15" s="17"/>
      <c r="N15" s="17"/>
      <c r="O15" s="17"/>
      <c r="P15" s="17"/>
      <c r="Q15" s="25"/>
      <c r="R15" s="17"/>
      <c r="S15" s="17"/>
      <c r="T15" s="13"/>
    </row>
    <row r="16" spans="1:20" ht="18.5" thickBot="1">
      <c r="A16" s="13"/>
      <c r="B16" s="13"/>
      <c r="C16" s="13"/>
      <c r="D16" s="13"/>
      <c r="E16" s="13"/>
      <c r="F16" s="13"/>
      <c r="G16" s="13"/>
      <c r="H16" s="13"/>
      <c r="I16" s="13"/>
      <c r="J16" s="13"/>
      <c r="K16" s="13"/>
      <c r="L16" s="13"/>
      <c r="M16" s="13"/>
      <c r="N16" s="13"/>
      <c r="O16" s="13"/>
      <c r="P16" s="13"/>
      <c r="Q16" s="13"/>
      <c r="R16" s="13"/>
      <c r="S16" s="13"/>
      <c r="T16" s="13"/>
    </row>
    <row r="17" spans="1:20" ht="18.5" thickBot="1">
      <c r="A17" s="13" t="s">
        <v>103</v>
      </c>
      <c r="B17" s="13"/>
      <c r="C17" s="13"/>
      <c r="D17" s="393" t="s">
        <v>99</v>
      </c>
      <c r="E17" s="393"/>
      <c r="F17" s="386" t="str">
        <f>IF(OR(C6="入所系事業所",C6="通所系事業所（入浴介助あり）",C6="通所系事業所（入浴介助なし）"),"必要","不要")</f>
        <v>不要</v>
      </c>
      <c r="G17" s="388"/>
      <c r="H17" s="13"/>
      <c r="I17" s="13"/>
      <c r="J17" s="13"/>
      <c r="K17" s="13"/>
      <c r="L17" s="13"/>
      <c r="M17" s="13"/>
      <c r="N17" s="13"/>
      <c r="O17" s="13"/>
      <c r="P17" s="13"/>
      <c r="Q17" s="13"/>
      <c r="R17" s="13"/>
      <c r="S17" s="13"/>
      <c r="T17" s="13"/>
    </row>
    <row r="18" spans="1:20" s="16" customFormat="1">
      <c r="A18" s="15" t="s">
        <v>100</v>
      </c>
      <c r="B18" s="171" t="s">
        <v>297</v>
      </c>
      <c r="C18" s="171" t="s">
        <v>298</v>
      </c>
      <c r="D18" s="171" t="s">
        <v>299</v>
      </c>
      <c r="E18" s="171" t="s">
        <v>300</v>
      </c>
      <c r="F18" s="171" t="s">
        <v>301</v>
      </c>
      <c r="G18" s="171" t="s">
        <v>302</v>
      </c>
      <c r="H18" s="171"/>
      <c r="I18" s="171"/>
      <c r="J18" s="171"/>
      <c r="K18" s="171"/>
      <c r="L18" s="171"/>
      <c r="M18" s="171"/>
      <c r="N18" s="360" t="s">
        <v>104</v>
      </c>
      <c r="O18" s="361"/>
      <c r="P18" s="362"/>
      <c r="Q18" s="375"/>
      <c r="R18" s="376"/>
      <c r="S18" s="17"/>
      <c r="T18" s="17"/>
    </row>
    <row r="19" spans="1:20">
      <c r="A19" s="15" t="s">
        <v>105</v>
      </c>
      <c r="B19" s="123"/>
      <c r="C19" s="123"/>
      <c r="D19" s="123"/>
      <c r="E19" s="123"/>
      <c r="F19" s="123"/>
      <c r="G19" s="123"/>
      <c r="H19" s="236"/>
      <c r="I19" s="236"/>
      <c r="J19" s="236"/>
      <c r="K19" s="236"/>
      <c r="L19" s="236"/>
      <c r="M19" s="237"/>
      <c r="N19" s="363">
        <f>SUM(B19:M19)</f>
        <v>0</v>
      </c>
      <c r="O19" s="364"/>
      <c r="P19" s="365"/>
      <c r="Q19" s="373"/>
      <c r="R19" s="374"/>
      <c r="S19" s="13"/>
      <c r="T19" s="13"/>
    </row>
    <row r="20" spans="1:20">
      <c r="A20" s="13" t="s">
        <v>234</v>
      </c>
      <c r="B20" s="13"/>
      <c r="C20" s="13"/>
      <c r="D20" s="13"/>
      <c r="E20" s="13"/>
      <c r="F20" s="13"/>
      <c r="G20" s="13"/>
      <c r="H20" s="13"/>
      <c r="I20" s="13"/>
      <c r="J20" s="13"/>
      <c r="K20" s="13"/>
      <c r="L20" s="13"/>
      <c r="M20" s="13"/>
      <c r="N20" s="13"/>
      <c r="O20" s="13"/>
      <c r="P20" s="13"/>
      <c r="Q20" s="13"/>
      <c r="R20" s="13"/>
      <c r="S20" s="13"/>
      <c r="T20" s="13"/>
    </row>
    <row r="21" spans="1:20">
      <c r="A21" s="13" t="s">
        <v>357</v>
      </c>
      <c r="B21" s="13"/>
      <c r="C21" s="13"/>
      <c r="D21" s="13"/>
      <c r="E21" s="13"/>
      <c r="F21" s="13"/>
      <c r="G21" s="13"/>
      <c r="H21" s="13"/>
      <c r="I21" s="13"/>
      <c r="J21" s="13"/>
      <c r="K21" s="13"/>
      <c r="L21" s="13"/>
      <c r="M21" s="13"/>
      <c r="N21" s="13"/>
      <c r="O21" s="13"/>
      <c r="P21" s="13"/>
      <c r="Q21" s="13"/>
      <c r="R21" s="13"/>
      <c r="S21" s="13"/>
      <c r="T21" s="13"/>
    </row>
    <row r="22" spans="1:20">
      <c r="A22" s="13"/>
      <c r="B22" s="13"/>
      <c r="C22" s="13"/>
      <c r="D22" s="13"/>
      <c r="E22" s="13"/>
      <c r="F22" s="13"/>
      <c r="G22" s="13"/>
      <c r="H22" s="13"/>
      <c r="I22" s="13"/>
      <c r="J22" s="13"/>
      <c r="K22" s="13"/>
      <c r="L22" s="13"/>
      <c r="M22" s="13"/>
      <c r="N22" s="13"/>
      <c r="O22" s="13"/>
      <c r="P22" s="13"/>
      <c r="Q22" s="13"/>
      <c r="R22" s="13"/>
      <c r="S22" s="13"/>
      <c r="T22" s="13"/>
    </row>
    <row r="23" spans="1:20" ht="18.5" thickBot="1">
      <c r="A23" s="13"/>
      <c r="B23" s="13"/>
      <c r="C23" s="13"/>
      <c r="D23" s="13"/>
      <c r="E23" s="13"/>
      <c r="F23" s="13"/>
      <c r="G23" s="13"/>
      <c r="H23" s="13"/>
      <c r="I23" s="13"/>
      <c r="J23" s="13"/>
      <c r="K23" s="13"/>
      <c r="L23" s="22"/>
      <c r="M23" s="13"/>
      <c r="N23" s="13"/>
      <c r="O23" s="13"/>
      <c r="P23" s="13"/>
      <c r="Q23" s="13"/>
      <c r="R23" s="13"/>
      <c r="S23" s="13"/>
      <c r="T23" s="13"/>
    </row>
    <row r="24" spans="1:20" ht="18.5" thickBot="1">
      <c r="A24" s="13" t="s">
        <v>168</v>
      </c>
      <c r="B24" s="13"/>
      <c r="C24" s="13"/>
      <c r="D24" s="13"/>
      <c r="E24" s="13"/>
      <c r="F24" s="22"/>
      <c r="G24" s="13" t="s">
        <v>99</v>
      </c>
      <c r="H24" s="227"/>
      <c r="I24" s="386" t="str">
        <f>IF(OR(C6="通所系事業所（入浴介助あり）",C6="通所系事業所（入浴介助なし）",C6="訪問系事業所",C6="相談系事業所"),"必要","不要")</f>
        <v>不要</v>
      </c>
      <c r="J24" s="388"/>
      <c r="K24" s="13"/>
      <c r="L24" s="125" t="s">
        <v>295</v>
      </c>
      <c r="M24" s="390">
        <v>46296</v>
      </c>
      <c r="N24" s="391"/>
      <c r="O24" s="13"/>
      <c r="P24" s="13"/>
      <c r="Q24" s="13"/>
      <c r="R24" s="13"/>
      <c r="S24" s="13"/>
      <c r="T24" s="13"/>
    </row>
    <row r="25" spans="1:20">
      <c r="A25" s="13"/>
      <c r="B25" s="13"/>
      <c r="C25" s="13"/>
      <c r="D25" s="13"/>
      <c r="E25" s="13"/>
      <c r="F25" s="13"/>
      <c r="G25" s="13"/>
      <c r="H25" s="13"/>
      <c r="I25" s="13"/>
      <c r="J25" s="13"/>
      <c r="K25" s="13"/>
      <c r="L25" s="13"/>
      <c r="M25" s="13"/>
      <c r="N25" s="13"/>
      <c r="O25" s="13"/>
      <c r="P25" s="13"/>
      <c r="Q25" s="13"/>
      <c r="R25" s="13"/>
      <c r="S25" s="13"/>
      <c r="T25" s="13"/>
    </row>
    <row r="26" spans="1:20">
      <c r="A26" s="13"/>
      <c r="B26" s="13" t="s">
        <v>169</v>
      </c>
      <c r="C26" s="13"/>
      <c r="D26" s="13"/>
      <c r="E26" s="122"/>
      <c r="F26" s="13" t="s">
        <v>106</v>
      </c>
      <c r="G26" s="13"/>
      <c r="H26" s="13"/>
      <c r="I26" s="13"/>
      <c r="J26" s="13"/>
      <c r="K26" s="13"/>
      <c r="L26" s="13"/>
      <c r="M26" s="13"/>
      <c r="N26" s="13"/>
      <c r="O26" s="13"/>
      <c r="P26" s="13"/>
      <c r="Q26" s="13"/>
      <c r="R26" s="13"/>
      <c r="S26" s="13"/>
      <c r="T26" s="13"/>
    </row>
    <row r="27" spans="1:20" ht="18.5" thickBot="1">
      <c r="A27" s="13"/>
      <c r="B27" s="13" t="s">
        <v>170</v>
      </c>
      <c r="C27" s="13"/>
      <c r="D27" s="13"/>
      <c r="E27" s="122"/>
      <c r="F27" s="13" t="s">
        <v>106</v>
      </c>
      <c r="G27" s="13"/>
      <c r="H27" s="13"/>
      <c r="I27" s="13"/>
      <c r="J27" s="13"/>
      <c r="K27" s="13"/>
      <c r="L27" s="13"/>
      <c r="M27" s="13"/>
      <c r="N27" s="13"/>
      <c r="O27" s="13"/>
      <c r="P27" s="13"/>
      <c r="Q27" s="13"/>
      <c r="R27" s="13"/>
      <c r="S27" s="13"/>
      <c r="T27" s="13"/>
    </row>
    <row r="28" spans="1:20" ht="18.5" thickBot="1">
      <c r="A28" s="13"/>
      <c r="B28" s="13" t="s">
        <v>117</v>
      </c>
      <c r="C28" s="13"/>
      <c r="D28" s="13"/>
      <c r="E28" s="122"/>
      <c r="F28" s="13" t="s">
        <v>106</v>
      </c>
      <c r="G28" s="386" t="s">
        <v>330</v>
      </c>
      <c r="H28" s="387"/>
      <c r="I28" s="382">
        <f>SUM(E26*G46,E27*G47,E28*G48)</f>
        <v>0</v>
      </c>
      <c r="J28" s="383"/>
      <c r="K28" s="25"/>
      <c r="L28" s="25"/>
      <c r="M28" s="25"/>
      <c r="N28" s="25"/>
      <c r="O28" s="13"/>
      <c r="P28" s="13"/>
      <c r="Q28" s="13"/>
      <c r="R28" s="13"/>
      <c r="S28" s="13"/>
      <c r="T28" s="13"/>
    </row>
    <row r="29" spans="1:20">
      <c r="A29" s="13"/>
      <c r="B29" s="13" t="s">
        <v>171</v>
      </c>
      <c r="C29" s="13"/>
      <c r="D29" s="13"/>
      <c r="E29" s="13"/>
      <c r="F29" s="13"/>
      <c r="G29" s="13"/>
      <c r="H29" s="13"/>
      <c r="I29" s="13"/>
      <c r="J29" s="13"/>
      <c r="K29" s="13"/>
      <c r="L29" s="13"/>
      <c r="M29" s="13"/>
      <c r="N29" s="13"/>
      <c r="O29" s="13"/>
      <c r="P29" s="13"/>
      <c r="Q29" s="13"/>
      <c r="R29" s="13"/>
      <c r="S29" s="13"/>
      <c r="T29" s="13"/>
    </row>
    <row r="30" spans="1:20">
      <c r="A30" s="13"/>
      <c r="B30" s="13" t="s">
        <v>287</v>
      </c>
      <c r="C30" s="13"/>
      <c r="D30" s="13"/>
      <c r="E30" s="13"/>
      <c r="F30" s="13"/>
      <c r="G30" s="13"/>
      <c r="H30" s="13"/>
      <c r="I30" s="13"/>
      <c r="J30" s="13"/>
      <c r="K30" s="13"/>
      <c r="L30" s="13"/>
      <c r="M30" s="13"/>
      <c r="N30" s="13"/>
      <c r="O30" s="13"/>
      <c r="P30" s="13"/>
      <c r="Q30" s="13"/>
      <c r="R30" s="13"/>
      <c r="S30" s="13"/>
      <c r="T30" s="13"/>
    </row>
    <row r="31" spans="1:20">
      <c r="A31" s="13"/>
      <c r="B31" s="13" t="s">
        <v>288</v>
      </c>
      <c r="C31" s="13"/>
      <c r="D31" s="13"/>
      <c r="E31" s="13"/>
      <c r="F31" s="13"/>
      <c r="G31" s="13"/>
      <c r="H31" s="13"/>
      <c r="I31" s="13"/>
      <c r="J31" s="13"/>
      <c r="K31" s="13"/>
      <c r="L31" s="13"/>
      <c r="M31" s="13"/>
      <c r="N31" s="13"/>
      <c r="O31" s="13"/>
      <c r="P31" s="13"/>
      <c r="Q31" s="13"/>
      <c r="R31" s="13"/>
      <c r="S31" s="13"/>
      <c r="T31" s="13"/>
    </row>
    <row r="32" spans="1:20" ht="17.5" customHeight="1">
      <c r="A32" s="13"/>
      <c r="B32" s="389" t="s">
        <v>360</v>
      </c>
      <c r="C32" s="389"/>
      <c r="D32" s="389"/>
      <c r="E32" s="389"/>
      <c r="F32" s="389"/>
      <c r="G32" s="389"/>
      <c r="H32" s="389"/>
      <c r="I32" s="389"/>
      <c r="J32" s="389"/>
      <c r="K32" s="389"/>
      <c r="L32" s="389"/>
      <c r="M32" s="389"/>
      <c r="N32" s="389"/>
      <c r="O32" s="389"/>
      <c r="P32" s="389"/>
      <c r="Q32" s="389"/>
      <c r="R32" s="13"/>
      <c r="S32" s="225"/>
      <c r="T32" s="13"/>
    </row>
    <row r="33" spans="1:20" ht="18.5" thickBot="1">
      <c r="A33" s="13"/>
      <c r="B33" s="56"/>
      <c r="C33" s="13"/>
      <c r="D33" s="13"/>
      <c r="E33" s="13"/>
      <c r="F33" s="13"/>
      <c r="G33" s="13"/>
      <c r="H33" s="13"/>
      <c r="I33" s="13"/>
      <c r="J33" s="13"/>
      <c r="K33" s="13"/>
      <c r="L33" s="13"/>
      <c r="M33" s="13"/>
      <c r="N33" s="13"/>
      <c r="O33" s="13"/>
      <c r="P33" s="13"/>
      <c r="Q33" s="13"/>
      <c r="R33" s="13"/>
      <c r="S33" s="13"/>
      <c r="T33" s="13"/>
    </row>
    <row r="34" spans="1:20" ht="27" thickBot="1">
      <c r="A34" s="18" t="s">
        <v>107</v>
      </c>
      <c r="B34" s="19" t="s">
        <v>331</v>
      </c>
      <c r="C34" s="13"/>
      <c r="D34" s="384">
        <f>ROUNDDOWN((P12+I28),-3)</f>
        <v>0</v>
      </c>
      <c r="E34" s="385"/>
      <c r="F34" s="13" t="s">
        <v>108</v>
      </c>
      <c r="G34" s="13"/>
      <c r="H34" s="13"/>
      <c r="I34" s="13"/>
      <c r="J34" s="13"/>
      <c r="K34" s="13"/>
      <c r="L34" s="13"/>
      <c r="M34" s="13"/>
      <c r="N34" s="13"/>
      <c r="O34" s="13"/>
      <c r="P34" s="13"/>
      <c r="Q34" s="13"/>
      <c r="R34" s="13"/>
      <c r="S34" s="13"/>
      <c r="T34" s="13"/>
    </row>
    <row r="38" spans="1:20">
      <c r="A38" t="s">
        <v>109</v>
      </c>
    </row>
    <row r="39" spans="1:20">
      <c r="A39" t="s">
        <v>223</v>
      </c>
    </row>
    <row r="40" spans="1:20">
      <c r="A40" t="s">
        <v>224</v>
      </c>
    </row>
    <row r="41" spans="1:20">
      <c r="A41" t="s">
        <v>225</v>
      </c>
    </row>
    <row r="42" spans="1:20">
      <c r="A42" t="s">
        <v>226</v>
      </c>
    </row>
    <row r="43" spans="1:20">
      <c r="A43" t="s">
        <v>227</v>
      </c>
    </row>
    <row r="44" spans="1:20" ht="18.5" thickBot="1"/>
    <row r="45" spans="1:20" ht="18.5" thickBot="1">
      <c r="A45" t="s">
        <v>342</v>
      </c>
      <c r="C45" s="20" t="str">
        <f>IFERROR(VLOOKUP(C6,A46:B48,2,FALSE),"0")</f>
        <v>0</v>
      </c>
      <c r="E45" t="s">
        <v>343</v>
      </c>
    </row>
    <row r="46" spans="1:20" ht="18.5" thickBot="1">
      <c r="A46" t="s">
        <v>223</v>
      </c>
      <c r="B46" s="11">
        <v>2300</v>
      </c>
      <c r="E46" t="s">
        <v>110</v>
      </c>
      <c r="G46" s="21" t="str">
        <f>IFERROR(VLOOKUP(C6,A49:C52,3,FALSE),"0")</f>
        <v>0</v>
      </c>
    </row>
    <row r="47" spans="1:20" ht="18.5" thickBot="1">
      <c r="A47" t="s">
        <v>224</v>
      </c>
      <c r="B47" s="11">
        <v>1100</v>
      </c>
      <c r="E47" t="s">
        <v>111</v>
      </c>
      <c r="G47" s="21" t="str">
        <f>IFERROR(VLOOKUP(C6,A53:C56,3,FALSE),"0")</f>
        <v>0</v>
      </c>
    </row>
    <row r="48" spans="1:20" ht="18.5" thickBot="1">
      <c r="A48" t="s">
        <v>225</v>
      </c>
      <c r="B48">
        <v>500</v>
      </c>
      <c r="E48" t="s">
        <v>112</v>
      </c>
      <c r="G48" s="21" t="str">
        <f>IFERROR(VLOOKUP(C6,A57:C61,3,FALSE),"0")</f>
        <v>0</v>
      </c>
    </row>
    <row r="49" spans="1:3">
      <c r="A49" t="s">
        <v>224</v>
      </c>
      <c r="B49" t="s">
        <v>110</v>
      </c>
      <c r="C49" s="11">
        <v>17000</v>
      </c>
    </row>
    <row r="50" spans="1:3">
      <c r="A50" t="s">
        <v>225</v>
      </c>
      <c r="B50" t="s">
        <v>110</v>
      </c>
      <c r="C50" s="11">
        <v>17000</v>
      </c>
    </row>
    <row r="51" spans="1:3">
      <c r="A51" t="s">
        <v>226</v>
      </c>
      <c r="B51" t="s">
        <v>110</v>
      </c>
      <c r="C51" s="11">
        <v>17000</v>
      </c>
    </row>
    <row r="52" spans="1:3">
      <c r="A52" t="s">
        <v>227</v>
      </c>
      <c r="B52" t="s">
        <v>110</v>
      </c>
      <c r="C52" s="11">
        <v>17000</v>
      </c>
    </row>
    <row r="53" spans="1:3">
      <c r="A53" t="s">
        <v>224</v>
      </c>
      <c r="B53" t="s">
        <v>111</v>
      </c>
      <c r="C53" s="11">
        <v>10000</v>
      </c>
    </row>
    <row r="54" spans="1:3">
      <c r="A54" t="s">
        <v>225</v>
      </c>
      <c r="B54" t="s">
        <v>111</v>
      </c>
      <c r="C54" s="11">
        <v>10000</v>
      </c>
    </row>
    <row r="55" spans="1:3">
      <c r="A55" t="s">
        <v>226</v>
      </c>
      <c r="B55" t="s">
        <v>111</v>
      </c>
      <c r="C55" s="11">
        <v>10000</v>
      </c>
    </row>
    <row r="56" spans="1:3">
      <c r="A56" t="s">
        <v>227</v>
      </c>
      <c r="B56" t="s">
        <v>111</v>
      </c>
      <c r="C56" s="11">
        <v>10000</v>
      </c>
    </row>
    <row r="57" spans="1:3">
      <c r="A57" t="s">
        <v>224</v>
      </c>
      <c r="B57" t="s">
        <v>112</v>
      </c>
      <c r="C57" s="11">
        <v>7000</v>
      </c>
    </row>
    <row r="58" spans="1:3">
      <c r="A58" t="s">
        <v>225</v>
      </c>
      <c r="B58" t="s">
        <v>112</v>
      </c>
      <c r="C58" s="11">
        <v>7000</v>
      </c>
    </row>
    <row r="59" spans="1:3">
      <c r="A59" t="s">
        <v>226</v>
      </c>
      <c r="B59" t="s">
        <v>112</v>
      </c>
      <c r="C59" s="11">
        <v>7000</v>
      </c>
    </row>
    <row r="60" spans="1:3">
      <c r="A60" t="s">
        <v>227</v>
      </c>
      <c r="B60" t="s">
        <v>112</v>
      </c>
      <c r="C60" s="11">
        <v>7000</v>
      </c>
    </row>
  </sheetData>
  <sheetProtection algorithmName="SHA-512" hashValue="jHNttx1W2IHzjKLyMPMIuH7MBt6nL1poGgvPuLgL+Ky8CrC/1IoCi8NSmMymvOxawwqQFt9fLlPbIDRZ/cOCpw==" saltValue="CyqoGOYGaHjJxQ4Zy7dbNA==" spinCount="100000" sheet="1" objects="1" scenarios="1"/>
  <mergeCells count="31">
    <mergeCell ref="A1:R1"/>
    <mergeCell ref="F8:G8"/>
    <mergeCell ref="D17:E17"/>
    <mergeCell ref="N9:O9"/>
    <mergeCell ref="N10:O10"/>
    <mergeCell ref="N11:O11"/>
    <mergeCell ref="N12:O12"/>
    <mergeCell ref="F17:G17"/>
    <mergeCell ref="C6:E6"/>
    <mergeCell ref="D8:E8"/>
    <mergeCell ref="R9:S9"/>
    <mergeCell ref="C3:N3"/>
    <mergeCell ref="C4:N4"/>
    <mergeCell ref="I28:J28"/>
    <mergeCell ref="D34:E34"/>
    <mergeCell ref="G28:H28"/>
    <mergeCell ref="I24:J24"/>
    <mergeCell ref="B32:Q32"/>
    <mergeCell ref="M24:N24"/>
    <mergeCell ref="N18:P18"/>
    <mergeCell ref="N19:P19"/>
    <mergeCell ref="P9:Q9"/>
    <mergeCell ref="P10:Q10"/>
    <mergeCell ref="P11:Q11"/>
    <mergeCell ref="P12:Q12"/>
    <mergeCell ref="O13:P13"/>
    <mergeCell ref="Q19:R19"/>
    <mergeCell ref="Q18:R18"/>
    <mergeCell ref="R10:S10"/>
    <mergeCell ref="R11:S11"/>
    <mergeCell ref="R12:S12"/>
  </mergeCells>
  <phoneticPr fontId="3"/>
  <conditionalFormatting sqref="B13:O13">
    <cfRule type="containsText" dxfId="66" priority="7" operator="containsText" text="×">
      <formula>NOT(ISERROR(SEARCH("×",B13)))</formula>
    </cfRule>
    <cfRule type="containsText" dxfId="65" priority="8" operator="containsText" text="×">
      <formula>NOT(ISERROR(SEARCH("×",B13)))</formula>
    </cfRule>
    <cfRule type="containsText" dxfId="64" priority="9" operator="containsText" text="×">
      <formula>NOT(ISERROR(SEARCH("×",B13)))</formula>
    </cfRule>
  </conditionalFormatting>
  <conditionalFormatting sqref="B14:P15">
    <cfRule type="containsText" dxfId="63" priority="3" operator="containsText" text="×">
      <formula>NOT(ISERROR(SEARCH("×",B14)))</formula>
    </cfRule>
    <cfRule type="containsText" dxfId="62" priority="4" operator="containsText" text="×">
      <formula>NOT(ISERROR(SEARCH("×",B14)))</formula>
    </cfRule>
    <cfRule type="containsText" dxfId="61" priority="5" operator="containsText" text="×">
      <formula>NOT(ISERROR(SEARCH("×",B14)))</formula>
    </cfRule>
  </conditionalFormatting>
  <conditionalFormatting sqref="F8">
    <cfRule type="containsText" dxfId="60" priority="12" operator="containsText" text="必要">
      <formula>NOT(ISERROR(SEARCH("必要",F8)))</formula>
    </cfRule>
    <cfRule type="containsText" dxfId="59" priority="14" operator="containsText" text="必要">
      <formula>NOT(ISERROR(SEARCH("必要",F8)))</formula>
    </cfRule>
    <cfRule type="containsText" dxfId="58" priority="16" operator="containsText" text="必要">
      <formula>NOT(ISERROR(SEARCH("必要",F8)))</formula>
    </cfRule>
  </conditionalFormatting>
  <conditionalFormatting sqref="F17">
    <cfRule type="containsText" dxfId="57" priority="13" operator="containsText" text="必要">
      <formula>NOT(ISERROR(SEARCH("必要",F17)))</formula>
    </cfRule>
  </conditionalFormatting>
  <conditionalFormatting sqref="I24">
    <cfRule type="containsText" dxfId="56" priority="11" operator="containsText" text="必要">
      <formula>NOT(ISERROR(SEARCH("必要",I24)))</formula>
    </cfRule>
  </conditionalFormatting>
  <conditionalFormatting sqref="Q13">
    <cfRule type="containsText" dxfId="55" priority="1" operator="containsText" text="要協議">
      <formula>NOT(ISERROR(SEARCH("要協議",Q13)))</formula>
    </cfRule>
  </conditionalFormatting>
  <conditionalFormatting sqref="R13:S15">
    <cfRule type="containsText" dxfId="54" priority="2" operator="containsText" text="要協議">
      <formula>NOT(ISERROR(SEARCH("要協議",R13)))</formula>
    </cfRule>
  </conditionalFormatting>
  <dataValidations count="2">
    <dataValidation type="list" allowBlank="1" showInputMessage="1" showErrorMessage="1" sqref="C6:E6" xr:uid="{00000000-0002-0000-0300-000000000000}">
      <formula1>"入所系事業所,通所系事業所（入浴介助あり）,通所系事業所（入浴介助なし）,訪問系事業所,相談系事業所"</formula1>
    </dataValidation>
    <dataValidation imeMode="halfAlpha" allowBlank="1" showInputMessage="1" showErrorMessage="1" sqref="E26:E28 B10:N11 B19:N19" xr:uid="{00000000-0002-0000-0300-000001000000}"/>
  </dataValidations>
  <pageMargins left="0.82677165354330717" right="0.23622047244094491" top="0.55118110236220474" bottom="0.55118110236220474" header="0.31496062992125984" footer="0.31496062992125984"/>
  <pageSetup paperSize="9" scale="79" fitToWidth="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AW101"/>
  <sheetViews>
    <sheetView topLeftCell="B7" zoomScaleNormal="100" zoomScaleSheetLayoutView="90" workbookViewId="0">
      <selection activeCell="B4" sqref="B4"/>
    </sheetView>
  </sheetViews>
  <sheetFormatPr defaultRowHeight="18"/>
  <cols>
    <col min="1" max="1" width="8.58203125" style="39" hidden="1" customWidth="1"/>
    <col min="2" max="2" width="3.5" customWidth="1"/>
    <col min="3" max="6" width="13.33203125" customWidth="1"/>
    <col min="7" max="7" width="14" customWidth="1"/>
    <col min="8" max="19" width="6.75" customWidth="1"/>
    <col min="20" max="20" width="9.58203125" customWidth="1"/>
    <col min="21" max="21" width="7.83203125" hidden="1" customWidth="1"/>
    <col min="22" max="22" width="8.25" hidden="1" customWidth="1"/>
    <col min="23" max="24" width="9" customWidth="1"/>
    <col min="25" max="25" width="13.75" customWidth="1"/>
  </cols>
  <sheetData>
    <row r="1" spans="1:49" ht="48" customHeight="1">
      <c r="B1" s="145"/>
      <c r="C1" s="423" t="s">
        <v>332</v>
      </c>
      <c r="D1" s="423"/>
      <c r="E1" s="423"/>
      <c r="F1" s="423"/>
      <c r="G1" s="423"/>
      <c r="H1" s="423"/>
      <c r="I1" s="423"/>
      <c r="J1" s="423"/>
      <c r="K1" s="423"/>
      <c r="L1" s="423"/>
      <c r="M1" s="423"/>
      <c r="N1" s="423"/>
      <c r="O1" s="423"/>
      <c r="P1" s="423"/>
      <c r="Q1" s="423"/>
      <c r="R1" s="423"/>
      <c r="S1" s="423"/>
      <c r="T1" s="230"/>
      <c r="U1" s="230"/>
      <c r="V1" s="230"/>
      <c r="W1" s="141"/>
    </row>
    <row r="2" spans="1:49" ht="81" customHeight="1">
      <c r="B2" s="145"/>
      <c r="C2" s="418" t="s">
        <v>344</v>
      </c>
      <c r="D2" s="418"/>
      <c r="E2" s="418"/>
      <c r="F2" s="418"/>
      <c r="G2" s="418"/>
      <c r="H2" s="418"/>
      <c r="I2" s="418"/>
      <c r="J2" s="418"/>
      <c r="K2" s="418"/>
      <c r="L2" s="418"/>
      <c r="M2" s="418"/>
      <c r="N2" s="418"/>
      <c r="O2" s="418"/>
      <c r="P2" s="418"/>
      <c r="Q2" s="418"/>
      <c r="R2" s="418"/>
      <c r="S2" s="418"/>
      <c r="T2" s="418"/>
      <c r="U2" s="145"/>
      <c r="V2" s="145"/>
      <c r="W2" s="13"/>
    </row>
    <row r="3" spans="1:49" s="79" customFormat="1" ht="20.5" thickBot="1">
      <c r="A3" s="193"/>
      <c r="B3" s="145"/>
      <c r="C3" s="424" t="s">
        <v>284</v>
      </c>
      <c r="D3" s="424"/>
      <c r="E3" s="424"/>
      <c r="F3" s="424"/>
      <c r="G3" s="424"/>
      <c r="H3" s="424"/>
      <c r="I3" s="424"/>
      <c r="J3" s="424"/>
      <c r="K3" s="424"/>
      <c r="L3" s="424"/>
      <c r="M3" s="424"/>
      <c r="N3" s="424"/>
      <c r="O3" s="424"/>
      <c r="P3" s="424"/>
      <c r="Q3" s="424"/>
      <c r="R3" s="424"/>
      <c r="S3" s="424"/>
      <c r="T3" s="424"/>
      <c r="U3" s="161"/>
      <c r="V3" s="145"/>
      <c r="W3" s="13"/>
      <c r="X3" s="115"/>
      <c r="Z3" s="115"/>
      <c r="AA3" s="115"/>
      <c r="AB3" s="115"/>
      <c r="AC3" s="115"/>
      <c r="AD3" s="115"/>
      <c r="AE3" s="115"/>
      <c r="AF3" s="115"/>
      <c r="AG3" s="115"/>
      <c r="AH3" s="115"/>
      <c r="AI3" s="115"/>
      <c r="AJ3" s="115"/>
      <c r="AK3" s="115"/>
      <c r="AL3" s="115"/>
      <c r="AM3" s="115"/>
      <c r="AN3" s="115"/>
      <c r="AP3" s="136"/>
      <c r="AR3" s="77"/>
      <c r="AS3" s="78"/>
    </row>
    <row r="4" spans="1:49" ht="35.15" customHeight="1" thickBot="1">
      <c r="A4" s="189" t="b">
        <v>0</v>
      </c>
      <c r="B4" s="155" t="b">
        <v>0</v>
      </c>
      <c r="C4" s="160"/>
      <c r="D4" s="425" t="s">
        <v>68</v>
      </c>
      <c r="E4" s="426"/>
      <c r="F4" s="426"/>
      <c r="G4" s="426"/>
      <c r="H4" s="426"/>
      <c r="I4" s="426"/>
      <c r="J4" s="426"/>
      <c r="K4" s="426"/>
      <c r="L4" s="426"/>
      <c r="M4" s="426"/>
      <c r="N4" s="426"/>
      <c r="O4" s="426"/>
      <c r="P4" s="426"/>
      <c r="Q4" s="426"/>
      <c r="R4" s="426"/>
      <c r="S4" s="426"/>
      <c r="T4" s="427"/>
      <c r="U4" s="156"/>
      <c r="V4" s="156"/>
      <c r="W4" s="13"/>
      <c r="X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row>
    <row r="5" spans="1:49" ht="10.5" customHeight="1" thickBot="1">
      <c r="B5" s="182"/>
      <c r="C5" s="183"/>
      <c r="D5" s="184"/>
      <c r="E5" s="184"/>
      <c r="F5" s="184"/>
      <c r="G5" s="184"/>
      <c r="H5" s="184"/>
      <c r="I5" s="184"/>
      <c r="J5" s="184"/>
      <c r="K5" s="184"/>
      <c r="L5" s="184"/>
      <c r="M5" s="184"/>
      <c r="N5" s="184"/>
      <c r="O5" s="184"/>
      <c r="P5" s="184"/>
      <c r="Q5" s="184"/>
      <c r="R5" s="184"/>
      <c r="S5" s="184"/>
      <c r="T5" s="184"/>
      <c r="U5" s="156"/>
      <c r="V5" s="156"/>
      <c r="W5" s="13"/>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row>
    <row r="6" spans="1:49" ht="18.5" thickBot="1">
      <c r="B6" s="145" t="s">
        <v>95</v>
      </c>
      <c r="C6" s="145"/>
      <c r="D6" s="145"/>
      <c r="E6" s="412">
        <f>'(1)基本シート'!M10</f>
        <v>0</v>
      </c>
      <c r="F6" s="413"/>
      <c r="G6" s="413"/>
      <c r="H6" s="414"/>
      <c r="I6" s="147"/>
      <c r="J6" s="147"/>
      <c r="K6" s="147"/>
      <c r="L6" s="145"/>
      <c r="M6" s="145"/>
      <c r="N6" s="145"/>
      <c r="O6" s="145"/>
      <c r="P6" s="145"/>
      <c r="Q6" s="145"/>
      <c r="R6" s="145"/>
      <c r="S6" s="145"/>
      <c r="T6" s="145"/>
      <c r="U6" s="145"/>
      <c r="V6" s="145"/>
      <c r="W6" s="13"/>
    </row>
    <row r="7" spans="1:49" ht="18.5" thickBot="1">
      <c r="B7" s="145" t="s">
        <v>118</v>
      </c>
      <c r="C7" s="145"/>
      <c r="D7" s="145"/>
      <c r="E7" s="412">
        <f>'(1)基本シート'!M7</f>
        <v>0</v>
      </c>
      <c r="F7" s="413"/>
      <c r="G7" s="413"/>
      <c r="H7" s="414"/>
      <c r="I7" s="147"/>
      <c r="J7" s="147"/>
      <c r="K7" s="147"/>
      <c r="L7" s="145"/>
      <c r="M7" s="145"/>
      <c r="N7" s="145"/>
      <c r="O7" s="145"/>
      <c r="P7" s="145"/>
      <c r="Q7" s="145"/>
      <c r="R7" s="145"/>
      <c r="S7" s="145"/>
      <c r="T7" s="145"/>
      <c r="U7" s="145"/>
      <c r="V7" s="145"/>
      <c r="W7" s="13"/>
    </row>
    <row r="8" spans="1:49" ht="10.5" customHeight="1" thickBot="1">
      <c r="B8" s="145"/>
      <c r="C8" s="145"/>
      <c r="D8" s="145"/>
      <c r="E8" s="185"/>
      <c r="F8" s="185"/>
      <c r="G8" s="185"/>
      <c r="H8" s="185"/>
      <c r="I8" s="145"/>
      <c r="J8" s="145"/>
      <c r="K8" s="145"/>
      <c r="L8" s="145"/>
      <c r="M8" s="145"/>
      <c r="N8" s="145"/>
      <c r="O8" s="145"/>
      <c r="P8" s="145"/>
      <c r="Q8" s="145"/>
      <c r="R8" s="145"/>
      <c r="S8" s="145"/>
      <c r="T8" s="145"/>
      <c r="U8" s="145"/>
      <c r="V8" s="145"/>
      <c r="W8" s="13"/>
    </row>
    <row r="9" spans="1:49" ht="18.5" thickBot="1">
      <c r="B9" s="145" t="s">
        <v>96</v>
      </c>
      <c r="C9" s="145"/>
      <c r="D9" s="145"/>
      <c r="E9" s="412">
        <f>'(2)実績報告書'!C6</f>
        <v>0</v>
      </c>
      <c r="F9" s="414"/>
      <c r="G9" s="147"/>
      <c r="H9" s="147"/>
      <c r="I9" s="186"/>
      <c r="J9" s="145"/>
      <c r="K9" s="145"/>
      <c r="L9" s="145"/>
      <c r="M9" s="145"/>
      <c r="N9" s="145"/>
      <c r="O9" s="145"/>
      <c r="P9" s="145"/>
      <c r="Q9" s="145"/>
      <c r="R9" s="145"/>
      <c r="S9" s="145"/>
      <c r="T9" s="145"/>
      <c r="U9" s="145"/>
      <c r="V9" s="145"/>
      <c r="W9" s="13"/>
    </row>
    <row r="10" spans="1:49" ht="18.5" thickBot="1">
      <c r="B10" s="145"/>
      <c r="C10" s="145"/>
      <c r="D10" s="145"/>
      <c r="E10" s="145"/>
      <c r="F10" s="145"/>
      <c r="G10" s="409" t="s">
        <v>99</v>
      </c>
      <c r="H10" s="409"/>
      <c r="I10" s="421" t="str">
        <f>IF(OR(E9="訪問系事業所",E9="相談系事業所"),"必要","不要")</f>
        <v>不要</v>
      </c>
      <c r="J10" s="422"/>
      <c r="K10" s="145"/>
      <c r="L10" s="145"/>
      <c r="M10" s="145"/>
      <c r="N10" s="145"/>
      <c r="O10" s="145"/>
      <c r="P10" s="145"/>
      <c r="Q10" s="145"/>
      <c r="R10" s="145"/>
      <c r="S10" s="145"/>
      <c r="T10" s="145"/>
      <c r="U10" s="145"/>
      <c r="V10" s="145"/>
      <c r="W10" s="13"/>
    </row>
    <row r="11" spans="1:49" ht="18.5" thickBot="1">
      <c r="B11" s="145" t="s">
        <v>268</v>
      </c>
      <c r="C11" s="145"/>
      <c r="D11" s="145"/>
      <c r="E11" s="145"/>
      <c r="F11" s="145"/>
      <c r="G11" s="145"/>
      <c r="H11" s="145"/>
      <c r="I11" s="145"/>
      <c r="J11" s="145"/>
      <c r="K11" s="187" t="s">
        <v>62</v>
      </c>
      <c r="L11" s="188">
        <f>'(1)基本シート'!M16</f>
        <v>0</v>
      </c>
      <c r="M11" s="145" t="s">
        <v>113</v>
      </c>
      <c r="N11" s="145"/>
      <c r="O11" s="145"/>
      <c r="P11" s="145"/>
      <c r="Q11" s="145"/>
      <c r="R11" s="145"/>
      <c r="S11" s="145"/>
      <c r="T11" s="145"/>
      <c r="U11" s="145"/>
      <c r="V11" s="145"/>
      <c r="W11" s="13"/>
    </row>
    <row r="12" spans="1:49" s="16" customFormat="1">
      <c r="A12" s="194" t="s">
        <v>283</v>
      </c>
      <c r="B12" s="167" t="s">
        <v>275</v>
      </c>
      <c r="C12" s="168" t="s">
        <v>269</v>
      </c>
      <c r="D12" s="169" t="s">
        <v>270</v>
      </c>
      <c r="E12" s="169" t="s">
        <v>272</v>
      </c>
      <c r="F12" s="169" t="s">
        <v>289</v>
      </c>
      <c r="G12" s="169" t="s">
        <v>271</v>
      </c>
      <c r="H12" s="169" t="s">
        <v>297</v>
      </c>
      <c r="I12" s="169" t="s">
        <v>303</v>
      </c>
      <c r="J12" s="169" t="s">
        <v>304</v>
      </c>
      <c r="K12" s="169" t="s">
        <v>305</v>
      </c>
      <c r="L12" s="169" t="s">
        <v>306</v>
      </c>
      <c r="M12" s="170" t="s">
        <v>307</v>
      </c>
      <c r="N12" s="169"/>
      <c r="O12" s="231"/>
      <c r="P12" s="169"/>
      <c r="Q12" s="231"/>
      <c r="R12" s="169"/>
      <c r="S12" s="232"/>
      <c r="T12" s="168" t="s">
        <v>273</v>
      </c>
      <c r="U12" s="121"/>
      <c r="V12" s="147"/>
      <c r="W12" s="17"/>
    </row>
    <row r="13" spans="1:49" s="16" customFormat="1" ht="15.75" customHeight="1">
      <c r="A13" s="195" t="str">
        <f t="shared" ref="A13:A44" si="0">IF(AND(C13&lt;&gt;"",D13&lt;&gt;"",E13&lt;&gt;"",F13&lt;&gt;"",G13&lt;&gt;"",T13&gt;0),"有","")</f>
        <v>有</v>
      </c>
      <c r="B13" s="153" t="s">
        <v>278</v>
      </c>
      <c r="C13" s="148" t="s">
        <v>280</v>
      </c>
      <c r="D13" s="148" t="s">
        <v>279</v>
      </c>
      <c r="E13" s="148" t="s">
        <v>282</v>
      </c>
      <c r="F13" s="148" t="s">
        <v>281</v>
      </c>
      <c r="G13" s="148" t="s">
        <v>274</v>
      </c>
      <c r="H13" s="149">
        <v>12</v>
      </c>
      <c r="I13" s="149">
        <v>11</v>
      </c>
      <c r="J13" s="149">
        <v>4</v>
      </c>
      <c r="K13" s="150">
        <v>0</v>
      </c>
      <c r="L13" s="151">
        <v>9</v>
      </c>
      <c r="M13" s="152">
        <v>12</v>
      </c>
      <c r="N13" s="149"/>
      <c r="O13" s="152"/>
      <c r="P13" s="149"/>
      <c r="Q13" s="152"/>
      <c r="R13" s="149"/>
      <c r="S13" s="233"/>
      <c r="T13" s="143">
        <f>SUM(H13:S13)</f>
        <v>48</v>
      </c>
      <c r="U13" s="121"/>
      <c r="V13" s="145"/>
      <c r="W13" s="17"/>
    </row>
    <row r="14" spans="1:49" s="16" customFormat="1" ht="15.75" customHeight="1">
      <c r="A14" s="195" t="str">
        <f t="shared" si="0"/>
        <v/>
      </c>
      <c r="B14" s="157">
        <v>1</v>
      </c>
      <c r="C14" s="162"/>
      <c r="D14" s="162"/>
      <c r="E14" s="162"/>
      <c r="F14" s="162"/>
      <c r="G14" s="162"/>
      <c r="H14" s="163"/>
      <c r="I14" s="164"/>
      <c r="J14" s="163"/>
      <c r="K14" s="165"/>
      <c r="L14" s="164"/>
      <c r="M14" s="166"/>
      <c r="N14" s="238"/>
      <c r="O14" s="239"/>
      <c r="P14" s="238"/>
      <c r="Q14" s="239"/>
      <c r="R14" s="238"/>
      <c r="S14" s="240"/>
      <c r="T14" s="158">
        <f>SUM(H14:S14)</f>
        <v>0</v>
      </c>
      <c r="U14" s="121">
        <f>COUNTIFS(H14:S14,"&lt;&gt;",H14:S14,"&gt;0")</f>
        <v>0</v>
      </c>
      <c r="V14" s="121">
        <f>ROUNDDOWN(IF(G14="大型ワゴン車",17000/6*U14,IF(G14="普通車",10000/6*U14,IF(G14="軽自動車",7000/6*U14,0))),0)</f>
        <v>0</v>
      </c>
      <c r="W14" s="17"/>
    </row>
    <row r="15" spans="1:49" s="16" customFormat="1" ht="15.75" customHeight="1">
      <c r="A15" s="195" t="str">
        <f t="shared" si="0"/>
        <v/>
      </c>
      <c r="B15" s="157">
        <v>2</v>
      </c>
      <c r="C15" s="162"/>
      <c r="D15" s="162"/>
      <c r="E15" s="162"/>
      <c r="F15" s="162"/>
      <c r="G15" s="162"/>
      <c r="H15" s="163"/>
      <c r="I15" s="164"/>
      <c r="J15" s="163"/>
      <c r="K15" s="165"/>
      <c r="L15" s="164"/>
      <c r="M15" s="166"/>
      <c r="N15" s="238"/>
      <c r="O15" s="239"/>
      <c r="P15" s="238"/>
      <c r="Q15" s="239"/>
      <c r="R15" s="238"/>
      <c r="S15" s="240"/>
      <c r="T15" s="158">
        <f t="shared" ref="T15:T73" si="1">SUM(H15:S15)</f>
        <v>0</v>
      </c>
      <c r="U15" s="121">
        <f t="shared" ref="U15:U73" si="2">COUNTIFS(H15:S15,"&lt;&gt;",H15:S15,"&gt;0")</f>
        <v>0</v>
      </c>
      <c r="V15" s="121">
        <f t="shared" ref="V15:V73" si="3">ROUNDDOWN(IF(G15="大型ワゴン車",17000/6*U15,IF(G15="普通車",10000/6*U15,IF(G15="軽自動車",7000/6*U15,0))),0)</f>
        <v>0</v>
      </c>
      <c r="W15" s="17"/>
    </row>
    <row r="16" spans="1:49" s="16" customFormat="1" ht="15.75" customHeight="1">
      <c r="A16" s="195" t="str">
        <f t="shared" si="0"/>
        <v/>
      </c>
      <c r="B16" s="157">
        <v>3</v>
      </c>
      <c r="C16" s="162"/>
      <c r="D16" s="162"/>
      <c r="E16" s="162"/>
      <c r="F16" s="162"/>
      <c r="G16" s="162"/>
      <c r="H16" s="163"/>
      <c r="I16" s="164"/>
      <c r="J16" s="163"/>
      <c r="K16" s="165"/>
      <c r="L16" s="164"/>
      <c r="M16" s="166"/>
      <c r="N16" s="238"/>
      <c r="O16" s="239"/>
      <c r="P16" s="238"/>
      <c r="Q16" s="239"/>
      <c r="R16" s="238"/>
      <c r="S16" s="240"/>
      <c r="T16" s="158">
        <f t="shared" si="1"/>
        <v>0</v>
      </c>
      <c r="U16" s="121">
        <f t="shared" si="2"/>
        <v>0</v>
      </c>
      <c r="V16" s="121">
        <f t="shared" si="3"/>
        <v>0</v>
      </c>
      <c r="W16" s="17"/>
    </row>
    <row r="17" spans="1:23" s="16" customFormat="1" ht="15.75" customHeight="1">
      <c r="A17" s="195" t="str">
        <f t="shared" si="0"/>
        <v/>
      </c>
      <c r="B17" s="157">
        <v>4</v>
      </c>
      <c r="C17" s="162"/>
      <c r="D17" s="162"/>
      <c r="E17" s="162"/>
      <c r="F17" s="162"/>
      <c r="G17" s="162"/>
      <c r="H17" s="163"/>
      <c r="I17" s="164"/>
      <c r="J17" s="163"/>
      <c r="K17" s="165"/>
      <c r="L17" s="164"/>
      <c r="M17" s="166"/>
      <c r="N17" s="238"/>
      <c r="O17" s="239"/>
      <c r="P17" s="238"/>
      <c r="Q17" s="239"/>
      <c r="R17" s="238"/>
      <c r="S17" s="240"/>
      <c r="T17" s="158">
        <f t="shared" si="1"/>
        <v>0</v>
      </c>
      <c r="U17" s="121">
        <f t="shared" si="2"/>
        <v>0</v>
      </c>
      <c r="V17" s="121">
        <f t="shared" si="3"/>
        <v>0</v>
      </c>
      <c r="W17" s="17"/>
    </row>
    <row r="18" spans="1:23" s="16" customFormat="1" ht="15.75" customHeight="1">
      <c r="A18" s="195" t="str">
        <f t="shared" si="0"/>
        <v/>
      </c>
      <c r="B18" s="157">
        <v>5</v>
      </c>
      <c r="C18" s="162"/>
      <c r="D18" s="162"/>
      <c r="E18" s="162"/>
      <c r="F18" s="162"/>
      <c r="G18" s="162"/>
      <c r="H18" s="163"/>
      <c r="I18" s="164"/>
      <c r="J18" s="163"/>
      <c r="K18" s="165"/>
      <c r="L18" s="164"/>
      <c r="M18" s="166"/>
      <c r="N18" s="238"/>
      <c r="O18" s="239"/>
      <c r="P18" s="238"/>
      <c r="Q18" s="239"/>
      <c r="R18" s="238"/>
      <c r="S18" s="240"/>
      <c r="T18" s="158">
        <f t="shared" si="1"/>
        <v>0</v>
      </c>
      <c r="U18" s="121">
        <f t="shared" si="2"/>
        <v>0</v>
      </c>
      <c r="V18" s="121">
        <f t="shared" si="3"/>
        <v>0</v>
      </c>
      <c r="W18" s="17"/>
    </row>
    <row r="19" spans="1:23" s="16" customFormat="1" ht="15.75" customHeight="1">
      <c r="A19" s="195" t="str">
        <f t="shared" si="0"/>
        <v/>
      </c>
      <c r="B19" s="157">
        <v>6</v>
      </c>
      <c r="C19" s="162"/>
      <c r="D19" s="162"/>
      <c r="E19" s="162"/>
      <c r="F19" s="162"/>
      <c r="G19" s="162"/>
      <c r="H19" s="163"/>
      <c r="I19" s="164"/>
      <c r="J19" s="163"/>
      <c r="K19" s="165"/>
      <c r="L19" s="164"/>
      <c r="M19" s="166"/>
      <c r="N19" s="238"/>
      <c r="O19" s="239"/>
      <c r="P19" s="238"/>
      <c r="Q19" s="239"/>
      <c r="R19" s="238"/>
      <c r="S19" s="240"/>
      <c r="T19" s="158">
        <f t="shared" si="1"/>
        <v>0</v>
      </c>
      <c r="U19" s="121">
        <f t="shared" si="2"/>
        <v>0</v>
      </c>
      <c r="V19" s="121">
        <f t="shared" si="3"/>
        <v>0</v>
      </c>
      <c r="W19" s="17"/>
    </row>
    <row r="20" spans="1:23" s="16" customFormat="1" ht="15.75" customHeight="1">
      <c r="A20" s="195" t="str">
        <f t="shared" si="0"/>
        <v/>
      </c>
      <c r="B20" s="157">
        <v>7</v>
      </c>
      <c r="C20" s="162"/>
      <c r="D20" s="162"/>
      <c r="E20" s="162"/>
      <c r="F20" s="162"/>
      <c r="G20" s="162"/>
      <c r="H20" s="163"/>
      <c r="I20" s="164"/>
      <c r="J20" s="163"/>
      <c r="K20" s="165"/>
      <c r="L20" s="164"/>
      <c r="M20" s="166"/>
      <c r="N20" s="238"/>
      <c r="O20" s="239"/>
      <c r="P20" s="238"/>
      <c r="Q20" s="239"/>
      <c r="R20" s="238"/>
      <c r="S20" s="240"/>
      <c r="T20" s="158">
        <f t="shared" si="1"/>
        <v>0</v>
      </c>
      <c r="U20" s="121">
        <f t="shared" si="2"/>
        <v>0</v>
      </c>
      <c r="V20" s="121">
        <f t="shared" si="3"/>
        <v>0</v>
      </c>
      <c r="W20" s="17"/>
    </row>
    <row r="21" spans="1:23" s="16" customFormat="1" ht="15.75" customHeight="1">
      <c r="A21" s="195" t="str">
        <f t="shared" si="0"/>
        <v/>
      </c>
      <c r="B21" s="157">
        <v>8</v>
      </c>
      <c r="C21" s="162"/>
      <c r="D21" s="162"/>
      <c r="E21" s="162"/>
      <c r="F21" s="162"/>
      <c r="G21" s="162"/>
      <c r="H21" s="163"/>
      <c r="I21" s="164"/>
      <c r="J21" s="163"/>
      <c r="K21" s="165"/>
      <c r="L21" s="164"/>
      <c r="M21" s="166"/>
      <c r="N21" s="238"/>
      <c r="O21" s="239"/>
      <c r="P21" s="238"/>
      <c r="Q21" s="239"/>
      <c r="R21" s="238"/>
      <c r="S21" s="240"/>
      <c r="T21" s="158">
        <f t="shared" si="1"/>
        <v>0</v>
      </c>
      <c r="U21" s="121">
        <f t="shared" si="2"/>
        <v>0</v>
      </c>
      <c r="V21" s="121">
        <f t="shared" si="3"/>
        <v>0</v>
      </c>
      <c r="W21" s="17"/>
    </row>
    <row r="22" spans="1:23" s="16" customFormat="1" ht="15.75" customHeight="1">
      <c r="A22" s="195" t="str">
        <f t="shared" si="0"/>
        <v/>
      </c>
      <c r="B22" s="157">
        <v>9</v>
      </c>
      <c r="C22" s="162"/>
      <c r="D22" s="162"/>
      <c r="E22" s="162"/>
      <c r="F22" s="162"/>
      <c r="G22" s="162"/>
      <c r="H22" s="163"/>
      <c r="I22" s="164"/>
      <c r="J22" s="163"/>
      <c r="K22" s="165"/>
      <c r="L22" s="164"/>
      <c r="M22" s="166"/>
      <c r="N22" s="238"/>
      <c r="O22" s="239"/>
      <c r="P22" s="238"/>
      <c r="Q22" s="239"/>
      <c r="R22" s="238"/>
      <c r="S22" s="240"/>
      <c r="T22" s="158">
        <f t="shared" si="1"/>
        <v>0</v>
      </c>
      <c r="U22" s="121">
        <f t="shared" si="2"/>
        <v>0</v>
      </c>
      <c r="V22" s="121">
        <f t="shared" si="3"/>
        <v>0</v>
      </c>
      <c r="W22" s="17"/>
    </row>
    <row r="23" spans="1:23" s="16" customFormat="1" ht="15.75" customHeight="1">
      <c r="A23" s="195" t="str">
        <f t="shared" si="0"/>
        <v/>
      </c>
      <c r="B23" s="157">
        <v>10</v>
      </c>
      <c r="C23" s="162"/>
      <c r="D23" s="162"/>
      <c r="E23" s="162"/>
      <c r="F23" s="162"/>
      <c r="G23" s="162"/>
      <c r="H23" s="163"/>
      <c r="I23" s="164"/>
      <c r="J23" s="163"/>
      <c r="K23" s="165"/>
      <c r="L23" s="164"/>
      <c r="M23" s="166"/>
      <c r="N23" s="238"/>
      <c r="O23" s="239"/>
      <c r="P23" s="238"/>
      <c r="Q23" s="239"/>
      <c r="R23" s="238"/>
      <c r="S23" s="240"/>
      <c r="T23" s="158">
        <f t="shared" si="1"/>
        <v>0</v>
      </c>
      <c r="U23" s="121">
        <f t="shared" si="2"/>
        <v>0</v>
      </c>
      <c r="V23" s="121">
        <f t="shared" si="3"/>
        <v>0</v>
      </c>
      <c r="W23" s="17"/>
    </row>
    <row r="24" spans="1:23" s="16" customFormat="1" ht="15.75" customHeight="1">
      <c r="A24" s="195" t="str">
        <f t="shared" si="0"/>
        <v/>
      </c>
      <c r="B24" s="157">
        <v>11</v>
      </c>
      <c r="C24" s="162"/>
      <c r="D24" s="162"/>
      <c r="E24" s="162"/>
      <c r="F24" s="162"/>
      <c r="G24" s="162"/>
      <c r="H24" s="163"/>
      <c r="I24" s="164"/>
      <c r="J24" s="163"/>
      <c r="K24" s="165"/>
      <c r="L24" s="164"/>
      <c r="M24" s="166"/>
      <c r="N24" s="238"/>
      <c r="O24" s="239"/>
      <c r="P24" s="238"/>
      <c r="Q24" s="239"/>
      <c r="R24" s="238"/>
      <c r="S24" s="240"/>
      <c r="T24" s="158">
        <f t="shared" si="1"/>
        <v>0</v>
      </c>
      <c r="U24" s="121">
        <f t="shared" si="2"/>
        <v>0</v>
      </c>
      <c r="V24" s="121">
        <f t="shared" si="3"/>
        <v>0</v>
      </c>
      <c r="W24" s="17"/>
    </row>
    <row r="25" spans="1:23" s="16" customFormat="1" ht="15.75" customHeight="1">
      <c r="A25" s="195" t="str">
        <f t="shared" si="0"/>
        <v/>
      </c>
      <c r="B25" s="157">
        <v>12</v>
      </c>
      <c r="C25" s="162"/>
      <c r="D25" s="162"/>
      <c r="E25" s="162"/>
      <c r="F25" s="162"/>
      <c r="G25" s="162"/>
      <c r="H25" s="163"/>
      <c r="I25" s="164"/>
      <c r="J25" s="163"/>
      <c r="K25" s="165"/>
      <c r="L25" s="164"/>
      <c r="M25" s="166"/>
      <c r="N25" s="238"/>
      <c r="O25" s="239"/>
      <c r="P25" s="238"/>
      <c r="Q25" s="239"/>
      <c r="R25" s="238"/>
      <c r="S25" s="240"/>
      <c r="T25" s="158">
        <f t="shared" si="1"/>
        <v>0</v>
      </c>
      <c r="U25" s="121">
        <f t="shared" si="2"/>
        <v>0</v>
      </c>
      <c r="V25" s="121">
        <f t="shared" si="3"/>
        <v>0</v>
      </c>
      <c r="W25" s="17"/>
    </row>
    <row r="26" spans="1:23" s="16" customFormat="1" ht="15.75" customHeight="1">
      <c r="A26" s="195" t="str">
        <f t="shared" si="0"/>
        <v/>
      </c>
      <c r="B26" s="157">
        <v>13</v>
      </c>
      <c r="C26" s="162"/>
      <c r="D26" s="162"/>
      <c r="E26" s="162"/>
      <c r="F26" s="162"/>
      <c r="G26" s="162"/>
      <c r="H26" s="163"/>
      <c r="I26" s="164"/>
      <c r="J26" s="163"/>
      <c r="K26" s="165"/>
      <c r="L26" s="164"/>
      <c r="M26" s="166"/>
      <c r="N26" s="238"/>
      <c r="O26" s="239"/>
      <c r="P26" s="238"/>
      <c r="Q26" s="239"/>
      <c r="R26" s="238"/>
      <c r="S26" s="240"/>
      <c r="T26" s="158">
        <f t="shared" si="1"/>
        <v>0</v>
      </c>
      <c r="U26" s="121">
        <f t="shared" si="2"/>
        <v>0</v>
      </c>
      <c r="V26" s="121">
        <f t="shared" si="3"/>
        <v>0</v>
      </c>
      <c r="W26" s="17"/>
    </row>
    <row r="27" spans="1:23" s="16" customFormat="1" ht="15.75" customHeight="1">
      <c r="A27" s="195" t="str">
        <f t="shared" si="0"/>
        <v/>
      </c>
      <c r="B27" s="157">
        <v>14</v>
      </c>
      <c r="C27" s="162"/>
      <c r="D27" s="162"/>
      <c r="E27" s="162"/>
      <c r="F27" s="162"/>
      <c r="G27" s="162"/>
      <c r="H27" s="163"/>
      <c r="I27" s="164"/>
      <c r="J27" s="163"/>
      <c r="K27" s="165"/>
      <c r="L27" s="164"/>
      <c r="M27" s="166"/>
      <c r="N27" s="238"/>
      <c r="O27" s="239"/>
      <c r="P27" s="238"/>
      <c r="Q27" s="239"/>
      <c r="R27" s="238"/>
      <c r="S27" s="240"/>
      <c r="T27" s="158">
        <f t="shared" si="1"/>
        <v>0</v>
      </c>
      <c r="U27" s="121">
        <f t="shared" si="2"/>
        <v>0</v>
      </c>
      <c r="V27" s="121">
        <f t="shared" si="3"/>
        <v>0</v>
      </c>
      <c r="W27" s="17"/>
    </row>
    <row r="28" spans="1:23" s="16" customFormat="1" ht="15.75" customHeight="1">
      <c r="A28" s="195" t="str">
        <f t="shared" si="0"/>
        <v/>
      </c>
      <c r="B28" s="157">
        <v>15</v>
      </c>
      <c r="C28" s="162"/>
      <c r="D28" s="162"/>
      <c r="E28" s="162"/>
      <c r="F28" s="162"/>
      <c r="G28" s="162"/>
      <c r="H28" s="163"/>
      <c r="I28" s="164"/>
      <c r="J28" s="163"/>
      <c r="K28" s="165"/>
      <c r="L28" s="164"/>
      <c r="M28" s="166"/>
      <c r="N28" s="238"/>
      <c r="O28" s="239"/>
      <c r="P28" s="238"/>
      <c r="Q28" s="239"/>
      <c r="R28" s="238"/>
      <c r="S28" s="240"/>
      <c r="T28" s="158">
        <f t="shared" si="1"/>
        <v>0</v>
      </c>
      <c r="U28" s="121">
        <f t="shared" si="2"/>
        <v>0</v>
      </c>
      <c r="V28" s="121">
        <f t="shared" si="3"/>
        <v>0</v>
      </c>
      <c r="W28" s="17"/>
    </row>
    <row r="29" spans="1:23" s="16" customFormat="1" ht="15.75" customHeight="1">
      <c r="A29" s="195" t="str">
        <f t="shared" si="0"/>
        <v/>
      </c>
      <c r="B29" s="157">
        <v>16</v>
      </c>
      <c r="C29" s="162"/>
      <c r="D29" s="162"/>
      <c r="E29" s="162"/>
      <c r="F29" s="162"/>
      <c r="G29" s="162"/>
      <c r="H29" s="163"/>
      <c r="I29" s="164"/>
      <c r="J29" s="163"/>
      <c r="K29" s="165"/>
      <c r="L29" s="164"/>
      <c r="M29" s="166"/>
      <c r="N29" s="238"/>
      <c r="O29" s="239"/>
      <c r="P29" s="238"/>
      <c r="Q29" s="239"/>
      <c r="R29" s="238"/>
      <c r="S29" s="240"/>
      <c r="T29" s="158">
        <f t="shared" si="1"/>
        <v>0</v>
      </c>
      <c r="U29" s="121">
        <f t="shared" si="2"/>
        <v>0</v>
      </c>
      <c r="V29" s="121">
        <f t="shared" si="3"/>
        <v>0</v>
      </c>
      <c r="W29" s="17"/>
    </row>
    <row r="30" spans="1:23" s="16" customFormat="1" ht="15.75" customHeight="1">
      <c r="A30" s="195" t="str">
        <f t="shared" si="0"/>
        <v/>
      </c>
      <c r="B30" s="157">
        <v>17</v>
      </c>
      <c r="C30" s="162"/>
      <c r="D30" s="162"/>
      <c r="E30" s="162"/>
      <c r="F30" s="162"/>
      <c r="G30" s="162"/>
      <c r="H30" s="163"/>
      <c r="I30" s="164"/>
      <c r="J30" s="163"/>
      <c r="K30" s="165"/>
      <c r="L30" s="164"/>
      <c r="M30" s="166"/>
      <c r="N30" s="238"/>
      <c r="O30" s="239"/>
      <c r="P30" s="238"/>
      <c r="Q30" s="239"/>
      <c r="R30" s="238"/>
      <c r="S30" s="240"/>
      <c r="T30" s="158">
        <f t="shared" si="1"/>
        <v>0</v>
      </c>
      <c r="U30" s="121">
        <f t="shared" si="2"/>
        <v>0</v>
      </c>
      <c r="V30" s="121">
        <f t="shared" si="3"/>
        <v>0</v>
      </c>
      <c r="W30" s="17"/>
    </row>
    <row r="31" spans="1:23" s="16" customFormat="1" ht="15.75" customHeight="1">
      <c r="A31" s="195" t="str">
        <f t="shared" si="0"/>
        <v/>
      </c>
      <c r="B31" s="157">
        <v>18</v>
      </c>
      <c r="C31" s="162"/>
      <c r="D31" s="162"/>
      <c r="E31" s="162"/>
      <c r="F31" s="162"/>
      <c r="G31" s="162"/>
      <c r="H31" s="163"/>
      <c r="I31" s="164"/>
      <c r="J31" s="163"/>
      <c r="K31" s="165"/>
      <c r="L31" s="164"/>
      <c r="M31" s="166"/>
      <c r="N31" s="238"/>
      <c r="O31" s="239"/>
      <c r="P31" s="238"/>
      <c r="Q31" s="239"/>
      <c r="R31" s="238"/>
      <c r="S31" s="240"/>
      <c r="T31" s="158">
        <f t="shared" si="1"/>
        <v>0</v>
      </c>
      <c r="U31" s="121">
        <f t="shared" si="2"/>
        <v>0</v>
      </c>
      <c r="V31" s="121">
        <f t="shared" si="3"/>
        <v>0</v>
      </c>
      <c r="W31" s="17"/>
    </row>
    <row r="32" spans="1:23" s="16" customFormat="1" ht="15.75" customHeight="1">
      <c r="A32" s="195" t="str">
        <f t="shared" si="0"/>
        <v/>
      </c>
      <c r="B32" s="157">
        <v>19</v>
      </c>
      <c r="C32" s="162"/>
      <c r="D32" s="162"/>
      <c r="E32" s="162"/>
      <c r="F32" s="162"/>
      <c r="G32" s="162"/>
      <c r="H32" s="163"/>
      <c r="I32" s="164"/>
      <c r="J32" s="163"/>
      <c r="K32" s="165"/>
      <c r="L32" s="164"/>
      <c r="M32" s="166"/>
      <c r="N32" s="238"/>
      <c r="O32" s="239"/>
      <c r="P32" s="238"/>
      <c r="Q32" s="239"/>
      <c r="R32" s="238"/>
      <c r="S32" s="240"/>
      <c r="T32" s="158">
        <f t="shared" si="1"/>
        <v>0</v>
      </c>
      <c r="U32" s="121">
        <f t="shared" si="2"/>
        <v>0</v>
      </c>
      <c r="V32" s="121">
        <f t="shared" si="3"/>
        <v>0</v>
      </c>
      <c r="W32" s="17"/>
    </row>
    <row r="33" spans="1:23" s="16" customFormat="1" ht="15.75" customHeight="1">
      <c r="A33" s="195" t="str">
        <f t="shared" si="0"/>
        <v/>
      </c>
      <c r="B33" s="157">
        <v>20</v>
      </c>
      <c r="C33" s="162"/>
      <c r="D33" s="162"/>
      <c r="E33" s="162"/>
      <c r="F33" s="162"/>
      <c r="G33" s="162"/>
      <c r="H33" s="163"/>
      <c r="I33" s="164"/>
      <c r="J33" s="163"/>
      <c r="K33" s="165"/>
      <c r="L33" s="164"/>
      <c r="M33" s="166"/>
      <c r="N33" s="238"/>
      <c r="O33" s="239"/>
      <c r="P33" s="238"/>
      <c r="Q33" s="239"/>
      <c r="R33" s="238"/>
      <c r="S33" s="240"/>
      <c r="T33" s="158">
        <f t="shared" si="1"/>
        <v>0</v>
      </c>
      <c r="U33" s="121">
        <f t="shared" si="2"/>
        <v>0</v>
      </c>
      <c r="V33" s="121">
        <f t="shared" si="3"/>
        <v>0</v>
      </c>
      <c r="W33" s="17"/>
    </row>
    <row r="34" spans="1:23" s="16" customFormat="1" ht="15.75" customHeight="1">
      <c r="A34" s="195" t="str">
        <f t="shared" si="0"/>
        <v/>
      </c>
      <c r="B34" s="157">
        <v>21</v>
      </c>
      <c r="C34" s="162"/>
      <c r="D34" s="162"/>
      <c r="E34" s="162"/>
      <c r="F34" s="162"/>
      <c r="G34" s="162"/>
      <c r="H34" s="163"/>
      <c r="I34" s="164"/>
      <c r="J34" s="163"/>
      <c r="K34" s="165"/>
      <c r="L34" s="164"/>
      <c r="M34" s="166"/>
      <c r="N34" s="238"/>
      <c r="O34" s="239"/>
      <c r="P34" s="238"/>
      <c r="Q34" s="239"/>
      <c r="R34" s="238"/>
      <c r="S34" s="240"/>
      <c r="T34" s="158">
        <f t="shared" si="1"/>
        <v>0</v>
      </c>
      <c r="U34" s="121">
        <f t="shared" si="2"/>
        <v>0</v>
      </c>
      <c r="V34" s="121">
        <f t="shared" si="3"/>
        <v>0</v>
      </c>
      <c r="W34" s="17"/>
    </row>
    <row r="35" spans="1:23" s="16" customFormat="1" ht="15.75" customHeight="1">
      <c r="A35" s="195" t="str">
        <f t="shared" si="0"/>
        <v/>
      </c>
      <c r="B35" s="157">
        <v>22</v>
      </c>
      <c r="C35" s="162"/>
      <c r="D35" s="162"/>
      <c r="E35" s="162"/>
      <c r="F35" s="162"/>
      <c r="G35" s="162"/>
      <c r="H35" s="163"/>
      <c r="I35" s="164"/>
      <c r="J35" s="163"/>
      <c r="K35" s="165"/>
      <c r="L35" s="164"/>
      <c r="M35" s="166"/>
      <c r="N35" s="238"/>
      <c r="O35" s="239"/>
      <c r="P35" s="238"/>
      <c r="Q35" s="239"/>
      <c r="R35" s="238"/>
      <c r="S35" s="240"/>
      <c r="T35" s="158">
        <f t="shared" si="1"/>
        <v>0</v>
      </c>
      <c r="U35" s="121">
        <f t="shared" si="2"/>
        <v>0</v>
      </c>
      <c r="V35" s="121">
        <f t="shared" si="3"/>
        <v>0</v>
      </c>
      <c r="W35" s="17"/>
    </row>
    <row r="36" spans="1:23" s="16" customFormat="1" ht="15.75" customHeight="1">
      <c r="A36" s="195" t="str">
        <f t="shared" si="0"/>
        <v/>
      </c>
      <c r="B36" s="157">
        <v>23</v>
      </c>
      <c r="C36" s="162"/>
      <c r="D36" s="162"/>
      <c r="E36" s="162"/>
      <c r="F36" s="162"/>
      <c r="G36" s="162"/>
      <c r="H36" s="163"/>
      <c r="I36" s="164"/>
      <c r="J36" s="163"/>
      <c r="K36" s="165"/>
      <c r="L36" s="164"/>
      <c r="M36" s="166"/>
      <c r="N36" s="238"/>
      <c r="O36" s="239"/>
      <c r="P36" s="238"/>
      <c r="Q36" s="239"/>
      <c r="R36" s="238"/>
      <c r="S36" s="240"/>
      <c r="T36" s="158">
        <f t="shared" si="1"/>
        <v>0</v>
      </c>
      <c r="U36" s="121">
        <f t="shared" si="2"/>
        <v>0</v>
      </c>
      <c r="V36" s="121">
        <f t="shared" si="3"/>
        <v>0</v>
      </c>
      <c r="W36" s="17"/>
    </row>
    <row r="37" spans="1:23" s="16" customFormat="1" ht="15.75" customHeight="1">
      <c r="A37" s="195" t="str">
        <f t="shared" si="0"/>
        <v/>
      </c>
      <c r="B37" s="157">
        <v>24</v>
      </c>
      <c r="C37" s="162"/>
      <c r="D37" s="162"/>
      <c r="E37" s="162"/>
      <c r="F37" s="162"/>
      <c r="G37" s="162"/>
      <c r="H37" s="163"/>
      <c r="I37" s="164"/>
      <c r="J37" s="163"/>
      <c r="K37" s="165"/>
      <c r="L37" s="164"/>
      <c r="M37" s="166"/>
      <c r="N37" s="238"/>
      <c r="O37" s="239"/>
      <c r="P37" s="238"/>
      <c r="Q37" s="239"/>
      <c r="R37" s="238"/>
      <c r="S37" s="240"/>
      <c r="T37" s="158">
        <f t="shared" si="1"/>
        <v>0</v>
      </c>
      <c r="U37" s="121">
        <f t="shared" si="2"/>
        <v>0</v>
      </c>
      <c r="V37" s="121">
        <f t="shared" si="3"/>
        <v>0</v>
      </c>
      <c r="W37" s="17"/>
    </row>
    <row r="38" spans="1:23" s="16" customFormat="1" ht="15.75" customHeight="1">
      <c r="A38" s="195" t="str">
        <f t="shared" si="0"/>
        <v/>
      </c>
      <c r="B38" s="157">
        <v>25</v>
      </c>
      <c r="C38" s="162"/>
      <c r="D38" s="162"/>
      <c r="E38" s="162"/>
      <c r="F38" s="162"/>
      <c r="G38" s="162"/>
      <c r="H38" s="163"/>
      <c r="I38" s="164"/>
      <c r="J38" s="163"/>
      <c r="K38" s="165"/>
      <c r="L38" s="164"/>
      <c r="M38" s="166"/>
      <c r="N38" s="238"/>
      <c r="O38" s="239"/>
      <c r="P38" s="238"/>
      <c r="Q38" s="239"/>
      <c r="R38" s="238"/>
      <c r="S38" s="240"/>
      <c r="T38" s="158">
        <f t="shared" si="1"/>
        <v>0</v>
      </c>
      <c r="U38" s="121">
        <f t="shared" si="2"/>
        <v>0</v>
      </c>
      <c r="V38" s="121">
        <f t="shared" si="3"/>
        <v>0</v>
      </c>
      <c r="W38" s="17"/>
    </row>
    <row r="39" spans="1:23" s="16" customFormat="1" ht="15.75" customHeight="1">
      <c r="A39" s="195" t="str">
        <f t="shared" si="0"/>
        <v/>
      </c>
      <c r="B39" s="157">
        <v>26</v>
      </c>
      <c r="C39" s="162"/>
      <c r="D39" s="162"/>
      <c r="E39" s="162"/>
      <c r="F39" s="162"/>
      <c r="G39" s="162"/>
      <c r="H39" s="163"/>
      <c r="I39" s="164"/>
      <c r="J39" s="163"/>
      <c r="K39" s="165"/>
      <c r="L39" s="164"/>
      <c r="M39" s="166"/>
      <c r="N39" s="238"/>
      <c r="O39" s="239"/>
      <c r="P39" s="238"/>
      <c r="Q39" s="239"/>
      <c r="R39" s="238"/>
      <c r="S39" s="240"/>
      <c r="T39" s="158">
        <f t="shared" si="1"/>
        <v>0</v>
      </c>
      <c r="U39" s="121">
        <f t="shared" si="2"/>
        <v>0</v>
      </c>
      <c r="V39" s="121">
        <f t="shared" si="3"/>
        <v>0</v>
      </c>
      <c r="W39" s="17"/>
    </row>
    <row r="40" spans="1:23" s="16" customFormat="1" ht="15.75" customHeight="1">
      <c r="A40" s="195" t="str">
        <f t="shared" si="0"/>
        <v/>
      </c>
      <c r="B40" s="157">
        <v>27</v>
      </c>
      <c r="C40" s="162"/>
      <c r="D40" s="162"/>
      <c r="E40" s="162"/>
      <c r="F40" s="162"/>
      <c r="G40" s="162"/>
      <c r="H40" s="163"/>
      <c r="I40" s="164"/>
      <c r="J40" s="163"/>
      <c r="K40" s="165"/>
      <c r="L40" s="164"/>
      <c r="M40" s="166"/>
      <c r="N40" s="238"/>
      <c r="O40" s="239"/>
      <c r="P40" s="238"/>
      <c r="Q40" s="239"/>
      <c r="R40" s="238"/>
      <c r="S40" s="240"/>
      <c r="T40" s="158">
        <f t="shared" si="1"/>
        <v>0</v>
      </c>
      <c r="U40" s="121">
        <f t="shared" si="2"/>
        <v>0</v>
      </c>
      <c r="V40" s="121">
        <f t="shared" si="3"/>
        <v>0</v>
      </c>
      <c r="W40" s="17"/>
    </row>
    <row r="41" spans="1:23" s="16" customFormat="1" ht="15.75" customHeight="1">
      <c r="A41" s="195" t="str">
        <f t="shared" si="0"/>
        <v/>
      </c>
      <c r="B41" s="157">
        <v>28</v>
      </c>
      <c r="C41" s="162"/>
      <c r="D41" s="162"/>
      <c r="E41" s="162"/>
      <c r="F41" s="162"/>
      <c r="G41" s="162"/>
      <c r="H41" s="163"/>
      <c r="I41" s="164"/>
      <c r="J41" s="163"/>
      <c r="K41" s="165"/>
      <c r="L41" s="164"/>
      <c r="M41" s="166"/>
      <c r="N41" s="238"/>
      <c r="O41" s="239"/>
      <c r="P41" s="238"/>
      <c r="Q41" s="239"/>
      <c r="R41" s="238"/>
      <c r="S41" s="240"/>
      <c r="T41" s="158">
        <f t="shared" si="1"/>
        <v>0</v>
      </c>
      <c r="U41" s="121">
        <f t="shared" si="2"/>
        <v>0</v>
      </c>
      <c r="V41" s="121">
        <f t="shared" si="3"/>
        <v>0</v>
      </c>
      <c r="W41" s="17"/>
    </row>
    <row r="42" spans="1:23" s="16" customFormat="1" ht="15.75" customHeight="1">
      <c r="A42" s="195" t="str">
        <f t="shared" si="0"/>
        <v/>
      </c>
      <c r="B42" s="157">
        <v>29</v>
      </c>
      <c r="C42" s="162"/>
      <c r="D42" s="162"/>
      <c r="E42" s="162"/>
      <c r="F42" s="162"/>
      <c r="G42" s="162"/>
      <c r="H42" s="163"/>
      <c r="I42" s="164"/>
      <c r="J42" s="163"/>
      <c r="K42" s="165"/>
      <c r="L42" s="164"/>
      <c r="M42" s="166"/>
      <c r="N42" s="238"/>
      <c r="O42" s="239"/>
      <c r="P42" s="238"/>
      <c r="Q42" s="239"/>
      <c r="R42" s="238"/>
      <c r="S42" s="240"/>
      <c r="T42" s="158">
        <f t="shared" si="1"/>
        <v>0</v>
      </c>
      <c r="U42" s="121">
        <f t="shared" si="2"/>
        <v>0</v>
      </c>
      <c r="V42" s="121">
        <f t="shared" si="3"/>
        <v>0</v>
      </c>
      <c r="W42" s="17"/>
    </row>
    <row r="43" spans="1:23" s="16" customFormat="1" ht="15.75" customHeight="1">
      <c r="A43" s="195" t="str">
        <f t="shared" si="0"/>
        <v/>
      </c>
      <c r="B43" s="157">
        <v>30</v>
      </c>
      <c r="C43" s="162"/>
      <c r="D43" s="162"/>
      <c r="E43" s="162"/>
      <c r="F43" s="162"/>
      <c r="G43" s="162"/>
      <c r="H43" s="163"/>
      <c r="I43" s="164"/>
      <c r="J43" s="163"/>
      <c r="K43" s="165"/>
      <c r="L43" s="164"/>
      <c r="M43" s="166"/>
      <c r="N43" s="238"/>
      <c r="O43" s="239"/>
      <c r="P43" s="238"/>
      <c r="Q43" s="239"/>
      <c r="R43" s="238"/>
      <c r="S43" s="240"/>
      <c r="T43" s="158">
        <f t="shared" si="1"/>
        <v>0</v>
      </c>
      <c r="U43" s="121">
        <f t="shared" si="2"/>
        <v>0</v>
      </c>
      <c r="V43" s="121">
        <f t="shared" si="3"/>
        <v>0</v>
      </c>
      <c r="W43" s="17"/>
    </row>
    <row r="44" spans="1:23" s="16" customFormat="1" ht="15.75" customHeight="1">
      <c r="A44" s="195" t="str">
        <f t="shared" si="0"/>
        <v/>
      </c>
      <c r="B44" s="157">
        <v>31</v>
      </c>
      <c r="C44" s="162"/>
      <c r="D44" s="162"/>
      <c r="E44" s="162"/>
      <c r="F44" s="162"/>
      <c r="G44" s="162"/>
      <c r="H44" s="163"/>
      <c r="I44" s="164"/>
      <c r="J44" s="163"/>
      <c r="K44" s="165"/>
      <c r="L44" s="164"/>
      <c r="M44" s="166"/>
      <c r="N44" s="238"/>
      <c r="O44" s="239"/>
      <c r="P44" s="238"/>
      <c r="Q44" s="239"/>
      <c r="R44" s="238"/>
      <c r="S44" s="240"/>
      <c r="T44" s="158">
        <f t="shared" si="1"/>
        <v>0</v>
      </c>
      <c r="U44" s="121">
        <f t="shared" si="2"/>
        <v>0</v>
      </c>
      <c r="V44" s="121">
        <f t="shared" si="3"/>
        <v>0</v>
      </c>
      <c r="W44" s="17"/>
    </row>
    <row r="45" spans="1:23" s="16" customFormat="1" ht="15.75" customHeight="1">
      <c r="A45" s="195" t="str">
        <f t="shared" ref="A45:A73" si="4">IF(AND(C45&lt;&gt;"",D45&lt;&gt;"",E45&lt;&gt;"",F45&lt;&gt;"",G45&lt;&gt;"",T45&gt;0),"有","")</f>
        <v/>
      </c>
      <c r="B45" s="157">
        <v>32</v>
      </c>
      <c r="C45" s="162"/>
      <c r="D45" s="162"/>
      <c r="E45" s="162"/>
      <c r="F45" s="162"/>
      <c r="G45" s="162"/>
      <c r="H45" s="163"/>
      <c r="I45" s="164"/>
      <c r="J45" s="163"/>
      <c r="K45" s="165"/>
      <c r="L45" s="164"/>
      <c r="M45" s="166"/>
      <c r="N45" s="238"/>
      <c r="O45" s="239"/>
      <c r="P45" s="238"/>
      <c r="Q45" s="239"/>
      <c r="R45" s="238"/>
      <c r="S45" s="240"/>
      <c r="T45" s="158">
        <f t="shared" si="1"/>
        <v>0</v>
      </c>
      <c r="U45" s="121">
        <f t="shared" si="2"/>
        <v>0</v>
      </c>
      <c r="V45" s="121">
        <f t="shared" si="3"/>
        <v>0</v>
      </c>
      <c r="W45" s="17"/>
    </row>
    <row r="46" spans="1:23" s="16" customFormat="1" ht="15.75" customHeight="1">
      <c r="A46" s="195" t="str">
        <f t="shared" si="4"/>
        <v/>
      </c>
      <c r="B46" s="157">
        <v>33</v>
      </c>
      <c r="C46" s="162"/>
      <c r="D46" s="162"/>
      <c r="E46" s="162"/>
      <c r="F46" s="162"/>
      <c r="G46" s="162"/>
      <c r="H46" s="163"/>
      <c r="I46" s="164"/>
      <c r="J46" s="163"/>
      <c r="K46" s="165"/>
      <c r="L46" s="164"/>
      <c r="M46" s="166"/>
      <c r="N46" s="238"/>
      <c r="O46" s="239"/>
      <c r="P46" s="238"/>
      <c r="Q46" s="239"/>
      <c r="R46" s="238"/>
      <c r="S46" s="240"/>
      <c r="T46" s="158">
        <f t="shared" si="1"/>
        <v>0</v>
      </c>
      <c r="U46" s="121">
        <f t="shared" si="2"/>
        <v>0</v>
      </c>
      <c r="V46" s="121">
        <f t="shared" si="3"/>
        <v>0</v>
      </c>
      <c r="W46" s="17"/>
    </row>
    <row r="47" spans="1:23" s="16" customFormat="1" ht="15.75" customHeight="1">
      <c r="A47" s="195" t="str">
        <f t="shared" si="4"/>
        <v/>
      </c>
      <c r="B47" s="157">
        <v>34</v>
      </c>
      <c r="C47" s="162"/>
      <c r="D47" s="162"/>
      <c r="E47" s="162"/>
      <c r="F47" s="162"/>
      <c r="G47" s="162"/>
      <c r="H47" s="163"/>
      <c r="I47" s="164"/>
      <c r="J47" s="163"/>
      <c r="K47" s="165"/>
      <c r="L47" s="164"/>
      <c r="M47" s="166"/>
      <c r="N47" s="238"/>
      <c r="O47" s="239"/>
      <c r="P47" s="238"/>
      <c r="Q47" s="239"/>
      <c r="R47" s="238"/>
      <c r="S47" s="240"/>
      <c r="T47" s="158">
        <f t="shared" si="1"/>
        <v>0</v>
      </c>
      <c r="U47" s="121">
        <f t="shared" si="2"/>
        <v>0</v>
      </c>
      <c r="V47" s="121">
        <f t="shared" si="3"/>
        <v>0</v>
      </c>
      <c r="W47" s="17"/>
    </row>
    <row r="48" spans="1:23" s="16" customFormat="1" ht="15.75" customHeight="1">
      <c r="A48" s="195" t="str">
        <f t="shared" si="4"/>
        <v/>
      </c>
      <c r="B48" s="157">
        <v>35</v>
      </c>
      <c r="C48" s="162"/>
      <c r="D48" s="162"/>
      <c r="E48" s="162"/>
      <c r="F48" s="162"/>
      <c r="G48" s="162"/>
      <c r="H48" s="163"/>
      <c r="I48" s="164"/>
      <c r="J48" s="163"/>
      <c r="K48" s="165"/>
      <c r="L48" s="164"/>
      <c r="M48" s="166"/>
      <c r="N48" s="238"/>
      <c r="O48" s="239"/>
      <c r="P48" s="238"/>
      <c r="Q48" s="239"/>
      <c r="R48" s="238"/>
      <c r="S48" s="240"/>
      <c r="T48" s="158">
        <f t="shared" si="1"/>
        <v>0</v>
      </c>
      <c r="U48" s="121">
        <f t="shared" si="2"/>
        <v>0</v>
      </c>
      <c r="V48" s="121">
        <f t="shared" si="3"/>
        <v>0</v>
      </c>
      <c r="W48" s="17"/>
    </row>
    <row r="49" spans="1:23" s="16" customFormat="1" ht="15.75" customHeight="1">
      <c r="A49" s="195" t="str">
        <f t="shared" si="4"/>
        <v/>
      </c>
      <c r="B49" s="157">
        <v>36</v>
      </c>
      <c r="C49" s="162"/>
      <c r="D49" s="162"/>
      <c r="E49" s="162"/>
      <c r="F49" s="162"/>
      <c r="G49" s="162"/>
      <c r="H49" s="163"/>
      <c r="I49" s="164"/>
      <c r="J49" s="163"/>
      <c r="K49" s="165"/>
      <c r="L49" s="164"/>
      <c r="M49" s="166"/>
      <c r="N49" s="238"/>
      <c r="O49" s="239"/>
      <c r="P49" s="238"/>
      <c r="Q49" s="239"/>
      <c r="R49" s="238"/>
      <c r="S49" s="240"/>
      <c r="T49" s="158">
        <f t="shared" si="1"/>
        <v>0</v>
      </c>
      <c r="U49" s="121">
        <f t="shared" si="2"/>
        <v>0</v>
      </c>
      <c r="V49" s="121">
        <f t="shared" si="3"/>
        <v>0</v>
      </c>
      <c r="W49" s="17"/>
    </row>
    <row r="50" spans="1:23" s="16" customFormat="1" ht="15.75" customHeight="1">
      <c r="A50" s="195" t="str">
        <f t="shared" si="4"/>
        <v/>
      </c>
      <c r="B50" s="157">
        <v>37</v>
      </c>
      <c r="C50" s="162"/>
      <c r="D50" s="162"/>
      <c r="E50" s="162"/>
      <c r="F50" s="162"/>
      <c r="G50" s="162"/>
      <c r="H50" s="163"/>
      <c r="I50" s="164"/>
      <c r="J50" s="163"/>
      <c r="K50" s="165"/>
      <c r="L50" s="164"/>
      <c r="M50" s="166"/>
      <c r="N50" s="238"/>
      <c r="O50" s="239"/>
      <c r="P50" s="238"/>
      <c r="Q50" s="239"/>
      <c r="R50" s="238"/>
      <c r="S50" s="240"/>
      <c r="T50" s="158">
        <f t="shared" si="1"/>
        <v>0</v>
      </c>
      <c r="U50" s="121">
        <f t="shared" si="2"/>
        <v>0</v>
      </c>
      <c r="V50" s="121">
        <f t="shared" si="3"/>
        <v>0</v>
      </c>
      <c r="W50" s="17"/>
    </row>
    <row r="51" spans="1:23" s="16" customFormat="1" ht="15.75" customHeight="1">
      <c r="A51" s="195" t="str">
        <f t="shared" si="4"/>
        <v/>
      </c>
      <c r="B51" s="157">
        <v>38</v>
      </c>
      <c r="C51" s="162"/>
      <c r="D51" s="162"/>
      <c r="E51" s="162"/>
      <c r="F51" s="162"/>
      <c r="G51" s="162"/>
      <c r="H51" s="163"/>
      <c r="I51" s="164"/>
      <c r="J51" s="163"/>
      <c r="K51" s="165"/>
      <c r="L51" s="164"/>
      <c r="M51" s="166"/>
      <c r="N51" s="238"/>
      <c r="O51" s="239"/>
      <c r="P51" s="238"/>
      <c r="Q51" s="239"/>
      <c r="R51" s="238"/>
      <c r="S51" s="240"/>
      <c r="T51" s="158">
        <f t="shared" si="1"/>
        <v>0</v>
      </c>
      <c r="U51" s="121">
        <f t="shared" si="2"/>
        <v>0</v>
      </c>
      <c r="V51" s="121">
        <f t="shared" si="3"/>
        <v>0</v>
      </c>
      <c r="W51" s="17"/>
    </row>
    <row r="52" spans="1:23" s="16" customFormat="1" ht="15.75" customHeight="1">
      <c r="A52" s="195" t="str">
        <f t="shared" si="4"/>
        <v/>
      </c>
      <c r="B52" s="157">
        <v>39</v>
      </c>
      <c r="C52" s="162"/>
      <c r="D52" s="162"/>
      <c r="E52" s="162"/>
      <c r="F52" s="162"/>
      <c r="G52" s="162"/>
      <c r="H52" s="163"/>
      <c r="I52" s="164"/>
      <c r="J52" s="163"/>
      <c r="K52" s="165"/>
      <c r="L52" s="164"/>
      <c r="M52" s="166"/>
      <c r="N52" s="238"/>
      <c r="O52" s="239"/>
      <c r="P52" s="238"/>
      <c r="Q52" s="239"/>
      <c r="R52" s="238"/>
      <c r="S52" s="240"/>
      <c r="T52" s="158">
        <f t="shared" si="1"/>
        <v>0</v>
      </c>
      <c r="U52" s="121">
        <f t="shared" si="2"/>
        <v>0</v>
      </c>
      <c r="V52" s="121">
        <f t="shared" si="3"/>
        <v>0</v>
      </c>
      <c r="W52" s="17"/>
    </row>
    <row r="53" spans="1:23" s="16" customFormat="1" ht="15.75" customHeight="1">
      <c r="A53" s="195" t="str">
        <f t="shared" si="4"/>
        <v/>
      </c>
      <c r="B53" s="157">
        <v>40</v>
      </c>
      <c r="C53" s="162"/>
      <c r="D53" s="162"/>
      <c r="E53" s="162"/>
      <c r="F53" s="162"/>
      <c r="G53" s="162"/>
      <c r="H53" s="163"/>
      <c r="I53" s="164"/>
      <c r="J53" s="163"/>
      <c r="K53" s="165"/>
      <c r="L53" s="164"/>
      <c r="M53" s="166"/>
      <c r="N53" s="238"/>
      <c r="O53" s="239"/>
      <c r="P53" s="238"/>
      <c r="Q53" s="239"/>
      <c r="R53" s="238"/>
      <c r="S53" s="240"/>
      <c r="T53" s="158">
        <f t="shared" si="1"/>
        <v>0</v>
      </c>
      <c r="U53" s="121">
        <f t="shared" si="2"/>
        <v>0</v>
      </c>
      <c r="V53" s="121">
        <f t="shared" si="3"/>
        <v>0</v>
      </c>
      <c r="W53" s="17"/>
    </row>
    <row r="54" spans="1:23" s="16" customFormat="1" ht="15.75" customHeight="1">
      <c r="A54" s="195" t="str">
        <f t="shared" si="4"/>
        <v/>
      </c>
      <c r="B54" s="157">
        <v>41</v>
      </c>
      <c r="C54" s="162"/>
      <c r="D54" s="162"/>
      <c r="E54" s="162"/>
      <c r="F54" s="162"/>
      <c r="G54" s="162"/>
      <c r="H54" s="163"/>
      <c r="I54" s="164"/>
      <c r="J54" s="163"/>
      <c r="K54" s="165"/>
      <c r="L54" s="164"/>
      <c r="M54" s="166"/>
      <c r="N54" s="238"/>
      <c r="O54" s="239"/>
      <c r="P54" s="238"/>
      <c r="Q54" s="239"/>
      <c r="R54" s="238"/>
      <c r="S54" s="240"/>
      <c r="T54" s="158">
        <f t="shared" si="1"/>
        <v>0</v>
      </c>
      <c r="U54" s="121">
        <f t="shared" si="2"/>
        <v>0</v>
      </c>
      <c r="V54" s="121">
        <f t="shared" si="3"/>
        <v>0</v>
      </c>
      <c r="W54" s="17"/>
    </row>
    <row r="55" spans="1:23" s="16" customFormat="1" ht="15.75" customHeight="1">
      <c r="A55" s="195" t="str">
        <f t="shared" si="4"/>
        <v/>
      </c>
      <c r="B55" s="157">
        <v>42</v>
      </c>
      <c r="C55" s="162"/>
      <c r="D55" s="162"/>
      <c r="E55" s="162"/>
      <c r="F55" s="162"/>
      <c r="G55" s="162"/>
      <c r="H55" s="163"/>
      <c r="I55" s="164"/>
      <c r="J55" s="163"/>
      <c r="K55" s="165"/>
      <c r="L55" s="164"/>
      <c r="M55" s="166"/>
      <c r="N55" s="238"/>
      <c r="O55" s="239"/>
      <c r="P55" s="238"/>
      <c r="Q55" s="239"/>
      <c r="R55" s="238"/>
      <c r="S55" s="240"/>
      <c r="T55" s="158">
        <f t="shared" si="1"/>
        <v>0</v>
      </c>
      <c r="U55" s="121">
        <f t="shared" si="2"/>
        <v>0</v>
      </c>
      <c r="V55" s="121">
        <f t="shared" si="3"/>
        <v>0</v>
      </c>
      <c r="W55" s="17"/>
    </row>
    <row r="56" spans="1:23" s="16" customFormat="1" ht="15.75" customHeight="1">
      <c r="A56" s="195" t="str">
        <f t="shared" si="4"/>
        <v/>
      </c>
      <c r="B56" s="157">
        <v>43</v>
      </c>
      <c r="C56" s="162"/>
      <c r="D56" s="162"/>
      <c r="E56" s="162"/>
      <c r="F56" s="162"/>
      <c r="G56" s="162"/>
      <c r="H56" s="163"/>
      <c r="I56" s="164"/>
      <c r="J56" s="163"/>
      <c r="K56" s="165"/>
      <c r="L56" s="164"/>
      <c r="M56" s="166"/>
      <c r="N56" s="238"/>
      <c r="O56" s="239"/>
      <c r="P56" s="238"/>
      <c r="Q56" s="239"/>
      <c r="R56" s="238"/>
      <c r="S56" s="240"/>
      <c r="T56" s="158">
        <f t="shared" si="1"/>
        <v>0</v>
      </c>
      <c r="U56" s="121">
        <f t="shared" si="2"/>
        <v>0</v>
      </c>
      <c r="V56" s="121">
        <f t="shared" si="3"/>
        <v>0</v>
      </c>
      <c r="W56" s="17"/>
    </row>
    <row r="57" spans="1:23" s="16" customFormat="1" ht="15.75" customHeight="1">
      <c r="A57" s="195" t="str">
        <f t="shared" si="4"/>
        <v/>
      </c>
      <c r="B57" s="157">
        <v>44</v>
      </c>
      <c r="C57" s="162"/>
      <c r="D57" s="162"/>
      <c r="E57" s="162"/>
      <c r="F57" s="162"/>
      <c r="G57" s="162"/>
      <c r="H57" s="163"/>
      <c r="I57" s="164"/>
      <c r="J57" s="163"/>
      <c r="K57" s="165"/>
      <c r="L57" s="164"/>
      <c r="M57" s="166"/>
      <c r="N57" s="238"/>
      <c r="O57" s="239"/>
      <c r="P57" s="238"/>
      <c r="Q57" s="239"/>
      <c r="R57" s="238"/>
      <c r="S57" s="240"/>
      <c r="T57" s="158">
        <f t="shared" si="1"/>
        <v>0</v>
      </c>
      <c r="U57" s="121">
        <f t="shared" si="2"/>
        <v>0</v>
      </c>
      <c r="V57" s="121">
        <f t="shared" si="3"/>
        <v>0</v>
      </c>
      <c r="W57" s="17"/>
    </row>
    <row r="58" spans="1:23" s="16" customFormat="1" ht="15.75" customHeight="1">
      <c r="A58" s="195" t="str">
        <f t="shared" si="4"/>
        <v/>
      </c>
      <c r="B58" s="157">
        <v>45</v>
      </c>
      <c r="C58" s="162"/>
      <c r="D58" s="162"/>
      <c r="E58" s="162"/>
      <c r="F58" s="162"/>
      <c r="G58" s="162"/>
      <c r="H58" s="163"/>
      <c r="I58" s="164"/>
      <c r="J58" s="163"/>
      <c r="K58" s="165"/>
      <c r="L58" s="164"/>
      <c r="M58" s="166"/>
      <c r="N58" s="238"/>
      <c r="O58" s="239"/>
      <c r="P58" s="238"/>
      <c r="Q58" s="239"/>
      <c r="R58" s="238"/>
      <c r="S58" s="240"/>
      <c r="T58" s="158">
        <f t="shared" si="1"/>
        <v>0</v>
      </c>
      <c r="U58" s="121">
        <f t="shared" si="2"/>
        <v>0</v>
      </c>
      <c r="V58" s="121">
        <f t="shared" si="3"/>
        <v>0</v>
      </c>
      <c r="W58" s="17"/>
    </row>
    <row r="59" spans="1:23" s="16" customFormat="1" ht="15.75" customHeight="1">
      <c r="A59" s="195" t="str">
        <f t="shared" si="4"/>
        <v/>
      </c>
      <c r="B59" s="157">
        <v>46</v>
      </c>
      <c r="C59" s="162"/>
      <c r="D59" s="162"/>
      <c r="E59" s="162"/>
      <c r="F59" s="162"/>
      <c r="G59" s="162"/>
      <c r="H59" s="163"/>
      <c r="I59" s="164"/>
      <c r="J59" s="163"/>
      <c r="K59" s="165"/>
      <c r="L59" s="164"/>
      <c r="M59" s="166"/>
      <c r="N59" s="238"/>
      <c r="O59" s="239"/>
      <c r="P59" s="238"/>
      <c r="Q59" s="239"/>
      <c r="R59" s="238"/>
      <c r="S59" s="240"/>
      <c r="T59" s="158">
        <f t="shared" si="1"/>
        <v>0</v>
      </c>
      <c r="U59" s="121">
        <f t="shared" si="2"/>
        <v>0</v>
      </c>
      <c r="V59" s="121">
        <f t="shared" si="3"/>
        <v>0</v>
      </c>
      <c r="W59" s="17"/>
    </row>
    <row r="60" spans="1:23" s="16" customFormat="1" ht="15.75" customHeight="1">
      <c r="A60" s="195" t="str">
        <f t="shared" si="4"/>
        <v/>
      </c>
      <c r="B60" s="157">
        <v>47</v>
      </c>
      <c r="C60" s="162"/>
      <c r="D60" s="162"/>
      <c r="E60" s="162"/>
      <c r="F60" s="162"/>
      <c r="G60" s="162"/>
      <c r="H60" s="163"/>
      <c r="I60" s="164"/>
      <c r="J60" s="163"/>
      <c r="K60" s="165"/>
      <c r="L60" s="164"/>
      <c r="M60" s="166"/>
      <c r="N60" s="238"/>
      <c r="O60" s="239"/>
      <c r="P60" s="238"/>
      <c r="Q60" s="239"/>
      <c r="R60" s="238"/>
      <c r="S60" s="240"/>
      <c r="T60" s="158">
        <f t="shared" si="1"/>
        <v>0</v>
      </c>
      <c r="U60" s="121">
        <f t="shared" si="2"/>
        <v>0</v>
      </c>
      <c r="V60" s="121">
        <f t="shared" si="3"/>
        <v>0</v>
      </c>
      <c r="W60" s="17"/>
    </row>
    <row r="61" spans="1:23" s="16" customFormat="1" ht="15.75" customHeight="1">
      <c r="A61" s="195" t="str">
        <f t="shared" si="4"/>
        <v/>
      </c>
      <c r="B61" s="157">
        <v>48</v>
      </c>
      <c r="C61" s="162"/>
      <c r="D61" s="162"/>
      <c r="E61" s="162"/>
      <c r="F61" s="162"/>
      <c r="G61" s="162"/>
      <c r="H61" s="163"/>
      <c r="I61" s="164"/>
      <c r="J61" s="163"/>
      <c r="K61" s="165"/>
      <c r="L61" s="164"/>
      <c r="M61" s="166"/>
      <c r="N61" s="238"/>
      <c r="O61" s="239"/>
      <c r="P61" s="238"/>
      <c r="Q61" s="239"/>
      <c r="R61" s="238"/>
      <c r="S61" s="240"/>
      <c r="T61" s="158">
        <f t="shared" si="1"/>
        <v>0</v>
      </c>
      <c r="U61" s="121">
        <f t="shared" si="2"/>
        <v>0</v>
      </c>
      <c r="V61" s="121">
        <f t="shared" si="3"/>
        <v>0</v>
      </c>
      <c r="W61" s="17"/>
    </row>
    <row r="62" spans="1:23" s="16" customFormat="1" ht="15.75" customHeight="1">
      <c r="A62" s="195" t="str">
        <f t="shared" si="4"/>
        <v/>
      </c>
      <c r="B62" s="157">
        <v>49</v>
      </c>
      <c r="C62" s="162"/>
      <c r="D62" s="162"/>
      <c r="E62" s="162"/>
      <c r="F62" s="162"/>
      <c r="G62" s="162"/>
      <c r="H62" s="163"/>
      <c r="I62" s="164"/>
      <c r="J62" s="163"/>
      <c r="K62" s="165"/>
      <c r="L62" s="164"/>
      <c r="M62" s="166"/>
      <c r="N62" s="238"/>
      <c r="O62" s="239"/>
      <c r="P62" s="238"/>
      <c r="Q62" s="239"/>
      <c r="R62" s="238"/>
      <c r="S62" s="240"/>
      <c r="T62" s="158">
        <f t="shared" si="1"/>
        <v>0</v>
      </c>
      <c r="U62" s="121">
        <f t="shared" si="2"/>
        <v>0</v>
      </c>
      <c r="V62" s="121">
        <f t="shared" si="3"/>
        <v>0</v>
      </c>
      <c r="W62" s="17"/>
    </row>
    <row r="63" spans="1:23" s="16" customFormat="1" ht="15.75" customHeight="1">
      <c r="A63" s="195" t="str">
        <f t="shared" si="4"/>
        <v/>
      </c>
      <c r="B63" s="157">
        <v>50</v>
      </c>
      <c r="C63" s="162"/>
      <c r="D63" s="162"/>
      <c r="E63" s="162"/>
      <c r="F63" s="162"/>
      <c r="G63" s="162"/>
      <c r="H63" s="163"/>
      <c r="I63" s="164"/>
      <c r="J63" s="163"/>
      <c r="K63" s="165"/>
      <c r="L63" s="164"/>
      <c r="M63" s="166"/>
      <c r="N63" s="238"/>
      <c r="O63" s="239"/>
      <c r="P63" s="238"/>
      <c r="Q63" s="239"/>
      <c r="R63" s="238"/>
      <c r="S63" s="240"/>
      <c r="T63" s="158">
        <f t="shared" si="1"/>
        <v>0</v>
      </c>
      <c r="U63" s="121">
        <f t="shared" si="2"/>
        <v>0</v>
      </c>
      <c r="V63" s="121">
        <f t="shared" si="3"/>
        <v>0</v>
      </c>
      <c r="W63" s="17"/>
    </row>
    <row r="64" spans="1:23" s="16" customFormat="1" ht="15.75" customHeight="1">
      <c r="A64" s="195" t="str">
        <f t="shared" si="4"/>
        <v/>
      </c>
      <c r="B64" s="157">
        <v>51</v>
      </c>
      <c r="C64" s="162"/>
      <c r="D64" s="162"/>
      <c r="E64" s="162"/>
      <c r="F64" s="162"/>
      <c r="G64" s="162"/>
      <c r="H64" s="163"/>
      <c r="I64" s="164"/>
      <c r="J64" s="163"/>
      <c r="K64" s="165"/>
      <c r="L64" s="164"/>
      <c r="M64" s="166"/>
      <c r="N64" s="238"/>
      <c r="O64" s="239"/>
      <c r="P64" s="238"/>
      <c r="Q64" s="239"/>
      <c r="R64" s="238"/>
      <c r="S64" s="240"/>
      <c r="T64" s="158">
        <f t="shared" si="1"/>
        <v>0</v>
      </c>
      <c r="U64" s="121">
        <f t="shared" si="2"/>
        <v>0</v>
      </c>
      <c r="V64" s="121">
        <f t="shared" si="3"/>
        <v>0</v>
      </c>
      <c r="W64" s="17"/>
    </row>
    <row r="65" spans="1:23" s="16" customFormat="1" ht="15.75" customHeight="1">
      <c r="A65" s="195" t="str">
        <f t="shared" si="4"/>
        <v/>
      </c>
      <c r="B65" s="157">
        <v>52</v>
      </c>
      <c r="C65" s="162"/>
      <c r="D65" s="162"/>
      <c r="E65" s="162"/>
      <c r="F65" s="162"/>
      <c r="G65" s="162"/>
      <c r="H65" s="163"/>
      <c r="I65" s="164"/>
      <c r="J65" s="163"/>
      <c r="K65" s="165"/>
      <c r="L65" s="164"/>
      <c r="M65" s="166"/>
      <c r="N65" s="238"/>
      <c r="O65" s="239"/>
      <c r="P65" s="238"/>
      <c r="Q65" s="239"/>
      <c r="R65" s="238"/>
      <c r="S65" s="240"/>
      <c r="T65" s="158">
        <f t="shared" si="1"/>
        <v>0</v>
      </c>
      <c r="U65" s="121">
        <f t="shared" si="2"/>
        <v>0</v>
      </c>
      <c r="V65" s="121">
        <f t="shared" si="3"/>
        <v>0</v>
      </c>
      <c r="W65" s="17"/>
    </row>
    <row r="66" spans="1:23" s="16" customFormat="1" ht="15.75" customHeight="1">
      <c r="A66" s="195" t="str">
        <f t="shared" si="4"/>
        <v/>
      </c>
      <c r="B66" s="157">
        <v>53</v>
      </c>
      <c r="C66" s="162"/>
      <c r="D66" s="162"/>
      <c r="E66" s="162"/>
      <c r="F66" s="162"/>
      <c r="G66" s="162"/>
      <c r="H66" s="163"/>
      <c r="I66" s="164"/>
      <c r="J66" s="163"/>
      <c r="K66" s="165"/>
      <c r="L66" s="164"/>
      <c r="M66" s="166"/>
      <c r="N66" s="238"/>
      <c r="O66" s="239"/>
      <c r="P66" s="238"/>
      <c r="Q66" s="239"/>
      <c r="R66" s="238"/>
      <c r="S66" s="240"/>
      <c r="T66" s="158">
        <f t="shared" si="1"/>
        <v>0</v>
      </c>
      <c r="U66" s="121">
        <f t="shared" si="2"/>
        <v>0</v>
      </c>
      <c r="V66" s="121">
        <f t="shared" si="3"/>
        <v>0</v>
      </c>
      <c r="W66" s="17"/>
    </row>
    <row r="67" spans="1:23" s="16" customFormat="1" ht="15.75" customHeight="1">
      <c r="A67" s="195" t="str">
        <f t="shared" si="4"/>
        <v/>
      </c>
      <c r="B67" s="157">
        <v>54</v>
      </c>
      <c r="C67" s="162"/>
      <c r="D67" s="162"/>
      <c r="E67" s="162"/>
      <c r="F67" s="162"/>
      <c r="G67" s="162"/>
      <c r="H67" s="163"/>
      <c r="I67" s="164"/>
      <c r="J67" s="163"/>
      <c r="K67" s="165"/>
      <c r="L67" s="164"/>
      <c r="M67" s="166"/>
      <c r="N67" s="238"/>
      <c r="O67" s="239"/>
      <c r="P67" s="238"/>
      <c r="Q67" s="239"/>
      <c r="R67" s="238"/>
      <c r="S67" s="240"/>
      <c r="T67" s="158">
        <f t="shared" si="1"/>
        <v>0</v>
      </c>
      <c r="U67" s="121">
        <f t="shared" si="2"/>
        <v>0</v>
      </c>
      <c r="V67" s="121">
        <f t="shared" si="3"/>
        <v>0</v>
      </c>
      <c r="W67" s="17"/>
    </row>
    <row r="68" spans="1:23" s="16" customFormat="1" ht="15.75" customHeight="1">
      <c r="A68" s="195" t="str">
        <f t="shared" si="4"/>
        <v/>
      </c>
      <c r="B68" s="157">
        <v>55</v>
      </c>
      <c r="C68" s="162"/>
      <c r="D68" s="162"/>
      <c r="E68" s="162"/>
      <c r="F68" s="162"/>
      <c r="G68" s="162"/>
      <c r="H68" s="163"/>
      <c r="I68" s="164"/>
      <c r="J68" s="163"/>
      <c r="K68" s="165"/>
      <c r="L68" s="164"/>
      <c r="M68" s="166"/>
      <c r="N68" s="238"/>
      <c r="O68" s="239"/>
      <c r="P68" s="238"/>
      <c r="Q68" s="239"/>
      <c r="R68" s="238"/>
      <c r="S68" s="240"/>
      <c r="T68" s="158">
        <f t="shared" si="1"/>
        <v>0</v>
      </c>
      <c r="U68" s="121">
        <f t="shared" si="2"/>
        <v>0</v>
      </c>
      <c r="V68" s="121">
        <f t="shared" si="3"/>
        <v>0</v>
      </c>
      <c r="W68" s="17"/>
    </row>
    <row r="69" spans="1:23" s="16" customFormat="1" ht="15.75" customHeight="1">
      <c r="A69" s="195" t="str">
        <f t="shared" si="4"/>
        <v/>
      </c>
      <c r="B69" s="157">
        <v>56</v>
      </c>
      <c r="C69" s="162"/>
      <c r="D69" s="162"/>
      <c r="E69" s="162"/>
      <c r="F69" s="162"/>
      <c r="G69" s="162"/>
      <c r="H69" s="163"/>
      <c r="I69" s="164"/>
      <c r="J69" s="163"/>
      <c r="K69" s="165"/>
      <c r="L69" s="164"/>
      <c r="M69" s="166"/>
      <c r="N69" s="238"/>
      <c r="O69" s="239"/>
      <c r="P69" s="238"/>
      <c r="Q69" s="239"/>
      <c r="R69" s="238"/>
      <c r="S69" s="240"/>
      <c r="T69" s="158">
        <f t="shared" si="1"/>
        <v>0</v>
      </c>
      <c r="U69" s="121">
        <f t="shared" si="2"/>
        <v>0</v>
      </c>
      <c r="V69" s="121">
        <f t="shared" si="3"/>
        <v>0</v>
      </c>
      <c r="W69" s="17"/>
    </row>
    <row r="70" spans="1:23" ht="15.75" customHeight="1">
      <c r="A70" s="195" t="str">
        <f t="shared" si="4"/>
        <v/>
      </c>
      <c r="B70" s="157">
        <v>57</v>
      </c>
      <c r="C70" s="162"/>
      <c r="D70" s="162"/>
      <c r="E70" s="162"/>
      <c r="F70" s="162"/>
      <c r="G70" s="162"/>
      <c r="H70" s="163"/>
      <c r="I70" s="164"/>
      <c r="J70" s="163"/>
      <c r="K70" s="165"/>
      <c r="L70" s="164"/>
      <c r="M70" s="166"/>
      <c r="N70" s="238"/>
      <c r="O70" s="239"/>
      <c r="P70" s="238"/>
      <c r="Q70" s="239"/>
      <c r="R70" s="238"/>
      <c r="S70" s="240"/>
      <c r="T70" s="158">
        <f t="shared" si="1"/>
        <v>0</v>
      </c>
      <c r="U70" s="121">
        <f t="shared" si="2"/>
        <v>0</v>
      </c>
      <c r="V70" s="121">
        <f t="shared" si="3"/>
        <v>0</v>
      </c>
      <c r="W70" s="13"/>
    </row>
    <row r="71" spans="1:23" ht="15.75" customHeight="1">
      <c r="A71" s="195" t="str">
        <f t="shared" si="4"/>
        <v/>
      </c>
      <c r="B71" s="157">
        <v>58</v>
      </c>
      <c r="C71" s="162"/>
      <c r="D71" s="162"/>
      <c r="E71" s="162"/>
      <c r="F71" s="162"/>
      <c r="G71" s="162"/>
      <c r="H71" s="163"/>
      <c r="I71" s="164"/>
      <c r="J71" s="163"/>
      <c r="K71" s="165"/>
      <c r="L71" s="164"/>
      <c r="M71" s="166"/>
      <c r="N71" s="238"/>
      <c r="O71" s="239"/>
      <c r="P71" s="238"/>
      <c r="Q71" s="239"/>
      <c r="R71" s="238"/>
      <c r="S71" s="240"/>
      <c r="T71" s="158">
        <f t="shared" si="1"/>
        <v>0</v>
      </c>
      <c r="U71" s="121">
        <f t="shared" si="2"/>
        <v>0</v>
      </c>
      <c r="V71" s="121">
        <f t="shared" si="3"/>
        <v>0</v>
      </c>
      <c r="W71" s="13"/>
    </row>
    <row r="72" spans="1:23" ht="15.75" customHeight="1">
      <c r="A72" s="195" t="str">
        <f t="shared" si="4"/>
        <v/>
      </c>
      <c r="B72" s="157">
        <v>59</v>
      </c>
      <c r="C72" s="162"/>
      <c r="D72" s="162"/>
      <c r="E72" s="162"/>
      <c r="F72" s="162"/>
      <c r="G72" s="162"/>
      <c r="H72" s="163"/>
      <c r="I72" s="164"/>
      <c r="J72" s="163"/>
      <c r="K72" s="165"/>
      <c r="L72" s="164"/>
      <c r="M72" s="166"/>
      <c r="N72" s="238"/>
      <c r="O72" s="239"/>
      <c r="P72" s="238"/>
      <c r="Q72" s="239"/>
      <c r="R72" s="238"/>
      <c r="S72" s="240"/>
      <c r="T72" s="158">
        <f t="shared" si="1"/>
        <v>0</v>
      </c>
      <c r="U72" s="121">
        <f t="shared" si="2"/>
        <v>0</v>
      </c>
      <c r="V72" s="121">
        <f t="shared" si="3"/>
        <v>0</v>
      </c>
      <c r="W72" s="13"/>
    </row>
    <row r="73" spans="1:23" ht="15.75" customHeight="1">
      <c r="A73" s="195" t="str">
        <f t="shared" si="4"/>
        <v/>
      </c>
      <c r="B73" s="157">
        <v>60</v>
      </c>
      <c r="C73" s="162"/>
      <c r="D73" s="162"/>
      <c r="E73" s="162"/>
      <c r="F73" s="162"/>
      <c r="G73" s="162"/>
      <c r="H73" s="163"/>
      <c r="I73" s="164"/>
      <c r="J73" s="163"/>
      <c r="K73" s="165"/>
      <c r="L73" s="164"/>
      <c r="M73" s="166"/>
      <c r="N73" s="238"/>
      <c r="O73" s="239"/>
      <c r="P73" s="238"/>
      <c r="Q73" s="239"/>
      <c r="R73" s="238"/>
      <c r="S73" s="240"/>
      <c r="T73" s="158">
        <f t="shared" si="1"/>
        <v>0</v>
      </c>
      <c r="U73" s="121">
        <f t="shared" si="2"/>
        <v>0</v>
      </c>
      <c r="V73" s="121">
        <f t="shared" si="3"/>
        <v>0</v>
      </c>
      <c r="W73" s="13"/>
    </row>
    <row r="74" spans="1:23" ht="15.75" customHeight="1">
      <c r="B74" s="157" t="s">
        <v>101</v>
      </c>
      <c r="C74" s="178">
        <f>COUNTA(C14:C73)</f>
        <v>0</v>
      </c>
      <c r="D74" s="178">
        <f>COUNTA(D14:D73)</f>
        <v>0</v>
      </c>
      <c r="E74" s="178"/>
      <c r="F74" s="178"/>
      <c r="G74" s="178"/>
      <c r="H74" s="178"/>
      <c r="I74" s="178"/>
      <c r="J74" s="178"/>
      <c r="K74" s="178"/>
      <c r="L74" s="178"/>
      <c r="M74" s="200"/>
      <c r="N74" s="241"/>
      <c r="O74" s="242"/>
      <c r="P74" s="241"/>
      <c r="Q74" s="242"/>
      <c r="R74" s="241"/>
      <c r="S74" s="243"/>
      <c r="T74" s="159"/>
      <c r="U74" s="144"/>
      <c r="V74" s="144">
        <f>SUM(V14:V73)</f>
        <v>0</v>
      </c>
      <c r="W74" s="13"/>
    </row>
    <row r="75" spans="1:23" ht="15.75" customHeight="1">
      <c r="B75" s="145"/>
      <c r="C75" s="228" t="s">
        <v>276</v>
      </c>
      <c r="D75" s="17"/>
      <c r="E75" s="17"/>
      <c r="F75" s="17"/>
      <c r="G75" s="17"/>
      <c r="H75" s="17"/>
      <c r="I75" s="17"/>
      <c r="J75" s="17"/>
      <c r="K75" s="17"/>
      <c r="L75" s="17"/>
      <c r="M75" s="17"/>
      <c r="N75" s="17"/>
      <c r="O75" s="17"/>
      <c r="P75" s="17"/>
      <c r="Q75" s="17"/>
      <c r="R75" s="17"/>
      <c r="S75" s="17"/>
      <c r="T75" s="25"/>
      <c r="U75" s="17"/>
      <c r="V75" s="17"/>
      <c r="W75" s="13"/>
    </row>
    <row r="76" spans="1:23" ht="15.75" customHeight="1">
      <c r="B76" s="145"/>
      <c r="C76" s="228" t="s">
        <v>308</v>
      </c>
      <c r="D76" s="17"/>
      <c r="E76" s="17"/>
      <c r="F76" s="17"/>
      <c r="G76" s="17"/>
      <c r="H76" s="17"/>
      <c r="I76" s="17"/>
      <c r="J76" s="17"/>
      <c r="K76" s="17"/>
      <c r="L76" s="17"/>
      <c r="M76" s="17"/>
      <c r="N76" s="17"/>
      <c r="O76" s="17"/>
      <c r="P76" s="17"/>
      <c r="Q76" s="17"/>
      <c r="R76" s="17"/>
      <c r="S76" s="17"/>
      <c r="T76" s="25"/>
      <c r="U76" s="17"/>
      <c r="V76" s="17"/>
      <c r="W76" s="13"/>
    </row>
    <row r="77" spans="1:23" ht="15.75" customHeight="1">
      <c r="B77" s="145"/>
      <c r="C77" s="145" t="s">
        <v>358</v>
      </c>
      <c r="D77" s="17"/>
      <c r="E77" s="17"/>
      <c r="F77" s="17"/>
      <c r="G77" s="17"/>
      <c r="H77" s="17"/>
      <c r="I77" s="17"/>
      <c r="J77" s="17"/>
      <c r="K77" s="17"/>
      <c r="L77" s="17"/>
      <c r="M77" s="17"/>
      <c r="N77" s="17"/>
      <c r="O77" s="17"/>
      <c r="P77" s="17"/>
      <c r="Q77" s="17"/>
      <c r="R77" s="17"/>
      <c r="S77" s="17"/>
      <c r="T77" s="25"/>
      <c r="U77" s="17"/>
      <c r="V77" s="17"/>
      <c r="W77" s="13"/>
    </row>
    <row r="78" spans="1:23" ht="19" customHeight="1">
      <c r="A78" s="13"/>
      <c r="B78" s="419" t="s">
        <v>361</v>
      </c>
      <c r="C78" s="420"/>
      <c r="D78" s="420"/>
      <c r="E78" s="420"/>
      <c r="F78" s="420"/>
      <c r="G78" s="420"/>
      <c r="H78" s="420"/>
      <c r="I78" s="420"/>
      <c r="J78" s="420"/>
      <c r="K78" s="420"/>
      <c r="L78" s="420"/>
      <c r="M78" s="420"/>
      <c r="N78" s="420"/>
      <c r="O78" s="420"/>
      <c r="P78" s="420"/>
      <c r="Q78" s="420"/>
      <c r="R78" s="420"/>
      <c r="S78" s="420"/>
      <c r="T78" s="13"/>
      <c r="U78" s="13"/>
      <c r="V78" s="13"/>
      <c r="W78" s="13"/>
    </row>
    <row r="79" spans="1:23" ht="15.75" customHeight="1">
      <c r="B79" s="145"/>
      <c r="C79" s="229" t="s">
        <v>296</v>
      </c>
      <c r="D79" s="201"/>
      <c r="E79" s="201"/>
      <c r="F79" s="201"/>
      <c r="G79" s="201"/>
      <c r="H79" s="201"/>
      <c r="I79" s="201"/>
      <c r="J79" s="201"/>
      <c r="K79" s="201"/>
      <c r="L79" s="201"/>
      <c r="M79" s="17"/>
      <c r="N79" s="17"/>
      <c r="O79" s="17"/>
      <c r="P79" s="17"/>
      <c r="Q79" s="17"/>
      <c r="R79" s="17"/>
      <c r="S79" s="17"/>
      <c r="T79" s="25"/>
      <c r="U79" s="17"/>
      <c r="V79" s="17"/>
      <c r="W79" s="13"/>
    </row>
    <row r="80" spans="1:23" ht="12" customHeight="1">
      <c r="B80" s="145"/>
      <c r="C80" s="179"/>
      <c r="D80" s="17"/>
      <c r="E80" s="17"/>
      <c r="F80" s="17"/>
      <c r="G80" s="17"/>
      <c r="H80" s="17"/>
      <c r="I80" s="17"/>
      <c r="J80" s="17"/>
      <c r="K80" s="17"/>
      <c r="L80" s="17"/>
      <c r="M80" s="17"/>
      <c r="N80" s="17"/>
      <c r="O80" s="17"/>
      <c r="P80" s="17"/>
      <c r="Q80" s="17"/>
      <c r="R80" s="17"/>
      <c r="S80" s="17"/>
      <c r="T80" s="25"/>
      <c r="U80" s="17"/>
      <c r="V80" s="17"/>
      <c r="W80" s="13"/>
    </row>
    <row r="81" spans="2:23" ht="18" customHeight="1">
      <c r="B81" s="145"/>
      <c r="C81" s="145"/>
      <c r="D81" s="13" t="s">
        <v>169</v>
      </c>
      <c r="E81" s="13"/>
      <c r="F81" s="180">
        <f>COUNTIF($G$14:$G$73,"大型ワゴン車")</f>
        <v>0</v>
      </c>
      <c r="G81" s="13" t="s">
        <v>106</v>
      </c>
      <c r="H81" s="416" t="s">
        <v>189</v>
      </c>
      <c r="I81" s="417"/>
      <c r="J81" s="391">
        <v>46296</v>
      </c>
      <c r="K81" s="415"/>
      <c r="L81" s="13"/>
      <c r="M81" s="13"/>
      <c r="N81" s="13"/>
      <c r="O81" s="13"/>
      <c r="P81" s="13"/>
      <c r="Q81" s="13"/>
      <c r="R81" s="13"/>
      <c r="S81" s="13"/>
      <c r="T81" s="13"/>
      <c r="U81" s="13"/>
      <c r="V81" s="13"/>
      <c r="W81" s="13"/>
    </row>
    <row r="82" spans="2:23" ht="18" customHeight="1" thickBot="1">
      <c r="B82" s="145"/>
      <c r="C82" s="145"/>
      <c r="D82" s="13" t="s">
        <v>170</v>
      </c>
      <c r="E82" s="13"/>
      <c r="F82" s="180">
        <f>COUNTIF($G$14:$G$73,"普通車")</f>
        <v>0</v>
      </c>
      <c r="G82" s="13" t="s">
        <v>106</v>
      </c>
      <c r="H82" s="13"/>
      <c r="I82" s="13"/>
      <c r="J82" s="13"/>
      <c r="K82" s="13"/>
      <c r="L82" s="13"/>
      <c r="M82" s="13"/>
      <c r="N82" s="13"/>
      <c r="O82" s="13"/>
      <c r="P82" s="13"/>
      <c r="Q82" s="13"/>
      <c r="R82" s="13"/>
      <c r="S82" s="13"/>
      <c r="T82" s="13"/>
      <c r="U82" s="13"/>
      <c r="V82" s="13"/>
      <c r="W82" s="13"/>
    </row>
    <row r="83" spans="2:23" ht="18" customHeight="1" thickBot="1">
      <c r="B83" s="145"/>
      <c r="C83" s="145"/>
      <c r="D83" s="13" t="s">
        <v>117</v>
      </c>
      <c r="E83" s="13"/>
      <c r="F83" s="180">
        <f>COUNTIF($G$14:$G$73,"軽自動車")</f>
        <v>0</v>
      </c>
      <c r="G83" s="13" t="s">
        <v>106</v>
      </c>
      <c r="H83" s="386" t="s">
        <v>330</v>
      </c>
      <c r="I83" s="388"/>
      <c r="J83" s="410">
        <f>V74</f>
        <v>0</v>
      </c>
      <c r="K83" s="411"/>
      <c r="L83" s="13"/>
      <c r="M83" s="13"/>
      <c r="N83" s="13"/>
      <c r="O83" s="13"/>
      <c r="P83" s="13"/>
      <c r="Q83" s="13"/>
      <c r="R83" s="13"/>
      <c r="S83" s="13"/>
      <c r="T83" s="13"/>
      <c r="U83" s="13"/>
      <c r="V83" s="13"/>
      <c r="W83" s="13"/>
    </row>
    <row r="84" spans="2:23" ht="15" customHeight="1" thickBot="1">
      <c r="B84" s="145"/>
      <c r="C84" s="179"/>
      <c r="D84" s="17"/>
      <c r="E84" s="17"/>
      <c r="F84" s="17"/>
      <c r="G84" s="17"/>
      <c r="H84" s="17"/>
      <c r="I84" s="17"/>
      <c r="J84" s="17"/>
      <c r="K84" s="17"/>
      <c r="L84" s="17"/>
      <c r="M84" s="17"/>
      <c r="N84" s="17"/>
      <c r="O84" s="17"/>
      <c r="P84" s="17"/>
      <c r="Q84" s="17"/>
      <c r="R84" s="17"/>
      <c r="S84" s="17"/>
      <c r="T84" s="25"/>
      <c r="U84" s="17"/>
      <c r="V84" s="17"/>
      <c r="W84" s="13"/>
    </row>
    <row r="85" spans="2:23" ht="27" thickBot="1">
      <c r="B85" s="181" t="s">
        <v>277</v>
      </c>
      <c r="C85" s="181"/>
      <c r="D85" s="19" t="s">
        <v>333</v>
      </c>
      <c r="E85" s="13"/>
      <c r="F85" s="407">
        <f>ROUNDDOWN(J83,-3)</f>
        <v>0</v>
      </c>
      <c r="G85" s="408"/>
      <c r="H85" s="13" t="s">
        <v>108</v>
      </c>
      <c r="I85" s="13"/>
      <c r="J85" s="13"/>
      <c r="K85" s="13"/>
      <c r="L85" s="13"/>
      <c r="M85" s="13"/>
      <c r="N85" s="13"/>
      <c r="O85" s="13"/>
      <c r="P85" s="13"/>
      <c r="Q85" s="13"/>
      <c r="R85" s="13"/>
      <c r="S85" s="13"/>
      <c r="T85" s="13"/>
      <c r="U85" s="13"/>
      <c r="V85" s="13"/>
      <c r="W85" s="13"/>
    </row>
    <row r="86" spans="2:23">
      <c r="B86" s="145"/>
      <c r="C86" s="145"/>
      <c r="D86" s="13"/>
      <c r="E86" s="13"/>
      <c r="F86" s="13"/>
      <c r="G86" s="13"/>
      <c r="H86" s="13"/>
      <c r="I86" s="13"/>
      <c r="J86" s="13"/>
      <c r="K86" s="13"/>
      <c r="L86" s="13"/>
      <c r="M86" s="13"/>
      <c r="N86" s="13"/>
      <c r="O86" s="13"/>
      <c r="P86" s="13"/>
      <c r="Q86" s="13"/>
      <c r="R86" s="13"/>
      <c r="S86" s="13"/>
      <c r="T86" s="13"/>
      <c r="U86" s="13"/>
      <c r="V86" s="13"/>
      <c r="W86" s="13"/>
    </row>
    <row r="90" spans="2:23" ht="18.5" hidden="1" thickBot="1">
      <c r="C90" t="s">
        <v>224</v>
      </c>
      <c r="D90" t="s">
        <v>110</v>
      </c>
      <c r="E90">
        <v>30000</v>
      </c>
      <c r="H90" t="s">
        <v>343</v>
      </c>
    </row>
    <row r="91" spans="2:23" ht="18.5" hidden="1" thickBot="1">
      <c r="C91" t="s">
        <v>225</v>
      </c>
      <c r="D91" t="s">
        <v>110</v>
      </c>
      <c r="E91">
        <v>30000</v>
      </c>
      <c r="H91" t="s">
        <v>110</v>
      </c>
      <c r="J91" s="21" t="str">
        <f>IFERROR(VLOOKUP(E9,C92:E93,3,FALSE),"0")</f>
        <v>0</v>
      </c>
    </row>
    <row r="92" spans="2:23" ht="18.5" hidden="1" thickBot="1">
      <c r="C92" t="s">
        <v>226</v>
      </c>
      <c r="D92" t="s">
        <v>110</v>
      </c>
      <c r="E92">
        <v>30000</v>
      </c>
      <c r="H92" t="s">
        <v>111</v>
      </c>
      <c r="J92" s="21" t="str">
        <f>IFERROR(VLOOKUP(E9,C96:E97,3,FALSE),"0")</f>
        <v>0</v>
      </c>
    </row>
    <row r="93" spans="2:23" ht="18.5" hidden="1" thickBot="1">
      <c r="C93" t="s">
        <v>227</v>
      </c>
      <c r="D93" t="s">
        <v>110</v>
      </c>
      <c r="E93">
        <v>30000</v>
      </c>
      <c r="H93" t="s">
        <v>112</v>
      </c>
      <c r="J93" s="21" t="str">
        <f>IFERROR(VLOOKUP(E9,C100:E101,3,FALSE),"0")</f>
        <v>0</v>
      </c>
    </row>
    <row r="94" spans="2:23" hidden="1">
      <c r="C94" t="s">
        <v>224</v>
      </c>
      <c r="D94" t="s">
        <v>111</v>
      </c>
      <c r="E94">
        <v>18000</v>
      </c>
    </row>
    <row r="95" spans="2:23" hidden="1">
      <c r="C95" t="s">
        <v>225</v>
      </c>
      <c r="D95" t="s">
        <v>111</v>
      </c>
      <c r="E95">
        <v>18000</v>
      </c>
    </row>
    <row r="96" spans="2:23" hidden="1">
      <c r="C96" t="s">
        <v>226</v>
      </c>
      <c r="D96" t="s">
        <v>111</v>
      </c>
      <c r="E96">
        <v>18000</v>
      </c>
    </row>
    <row r="97" spans="3:5" hidden="1">
      <c r="C97" t="s">
        <v>227</v>
      </c>
      <c r="D97" t="s">
        <v>111</v>
      </c>
      <c r="E97">
        <v>18000</v>
      </c>
    </row>
    <row r="98" spans="3:5" hidden="1">
      <c r="C98" t="s">
        <v>224</v>
      </c>
      <c r="D98" t="s">
        <v>112</v>
      </c>
      <c r="E98">
        <v>12000</v>
      </c>
    </row>
    <row r="99" spans="3:5" hidden="1">
      <c r="C99" t="s">
        <v>225</v>
      </c>
      <c r="D99" t="s">
        <v>112</v>
      </c>
      <c r="E99">
        <v>12000</v>
      </c>
    </row>
    <row r="100" spans="3:5" hidden="1">
      <c r="C100" t="s">
        <v>226</v>
      </c>
      <c r="D100" t="s">
        <v>112</v>
      </c>
      <c r="E100">
        <v>12000</v>
      </c>
    </row>
    <row r="101" spans="3:5" hidden="1">
      <c r="C101" t="s">
        <v>227</v>
      </c>
      <c r="D101" t="s">
        <v>112</v>
      </c>
      <c r="E101">
        <v>12000</v>
      </c>
    </row>
  </sheetData>
  <sheetProtection algorithmName="SHA-512" hashValue="spIG8q5WEz6EhCI5qMEkGYX69SyxxZ6+AFPiBVufdbf9KnVgQKo973JPL1HOQMRGu65DEDcip5+fatxu1Te4tw==" saltValue="SPKfF2xQTMjp3F1LlKNPgw==" spinCount="100000" sheet="1" selectLockedCells="1"/>
  <autoFilter ref="B12:Y12" xr:uid="{00000000-0009-0000-0000-000004000000}"/>
  <mergeCells count="15">
    <mergeCell ref="C2:T2"/>
    <mergeCell ref="B78:S78"/>
    <mergeCell ref="I10:J10"/>
    <mergeCell ref="C1:S1"/>
    <mergeCell ref="C3:T3"/>
    <mergeCell ref="D4:T4"/>
    <mergeCell ref="F85:G85"/>
    <mergeCell ref="H83:I83"/>
    <mergeCell ref="G10:H10"/>
    <mergeCell ref="J83:K83"/>
    <mergeCell ref="E6:H6"/>
    <mergeCell ref="E7:H7"/>
    <mergeCell ref="E9:F9"/>
    <mergeCell ref="J81:K81"/>
    <mergeCell ref="H81:I81"/>
  </mergeCells>
  <phoneticPr fontId="3"/>
  <conditionalFormatting sqref="B14:T74">
    <cfRule type="expression" dxfId="53" priority="39">
      <formula>$A$4=TRUE</formula>
    </cfRule>
  </conditionalFormatting>
  <conditionalFormatting sqref="D75:S77 D79:S80 D84:S84">
    <cfRule type="containsText" dxfId="52" priority="6" operator="containsText" text="×">
      <formula>NOT(ISERROR(SEARCH("×",D75)))</formula>
    </cfRule>
    <cfRule type="containsText" dxfId="51" priority="7" operator="containsText" text="×">
      <formula>NOT(ISERROR(SEARCH("×",D75)))</formula>
    </cfRule>
    <cfRule type="containsText" dxfId="50" priority="8" operator="containsText" text="×">
      <formula>NOT(ISERROR(SEARCH("×",D75)))</formula>
    </cfRule>
  </conditionalFormatting>
  <conditionalFormatting sqref="I10">
    <cfRule type="containsText" dxfId="49" priority="15" operator="containsText" text="必要">
      <formula>NOT(ISERROR(SEARCH("必要",I10)))</formula>
    </cfRule>
    <cfRule type="containsText" dxfId="48" priority="17" operator="containsText" text="必要">
      <formula>NOT(ISERROR(SEARCH("必要",I10)))</formula>
    </cfRule>
    <cfRule type="containsText" dxfId="47" priority="19" operator="containsText" text="必要">
      <formula>NOT(ISERROR(SEARCH("必要",I10)))</formula>
    </cfRule>
  </conditionalFormatting>
  <conditionalFormatting sqref="U75:V77 U79:V80 U84:V84">
    <cfRule type="containsText" dxfId="46" priority="9" operator="containsText" text="要協議">
      <formula>NOT(ISERROR(SEARCH("要協議",U75)))</formula>
    </cfRule>
  </conditionalFormatting>
  <dataValidations count="4">
    <dataValidation imeMode="halfAlpha" allowBlank="1" showInputMessage="1" showErrorMessage="1" sqref="F81:F83" xr:uid="{00000000-0002-0000-0400-000000000000}"/>
    <dataValidation type="list" allowBlank="1" showInputMessage="1" showErrorMessage="1" sqref="G13:G15 G17:G73" xr:uid="{00000000-0002-0000-0400-000001000000}">
      <formula1>"大型ワゴン車,普通車,軽自動車"</formula1>
    </dataValidation>
    <dataValidation type="list" allowBlank="1" showInputMessage="1" showErrorMessage="1" errorTitle="重複コード" error="すでに入力されている車両番号です。" sqref="G16" xr:uid="{55119A9E-DD96-4323-ADA0-5FBFDC25FBF9}">
      <formula1>"大型ワゴン車,普通車,軽自動車"</formula1>
    </dataValidation>
    <dataValidation type="custom" allowBlank="1" showInputMessage="1" showErrorMessage="1" errorTitle="重複コード" error="すでに入力されている車両番号です。" sqref="F14:F73" xr:uid="{9F0C1082-6382-4CF7-82EF-91E81ACDFDC3}">
      <formula1>COUNTIF($F$14:$F$73,F14)=1</formula1>
    </dataValidation>
  </dataValidations>
  <pageMargins left="0.82677165354330717" right="0.23622047244094491" top="0.35433070866141736" bottom="0.35433070866141736" header="0.31496062992125984" footer="0.31496062992125984"/>
  <pageSetup paperSize="9" scale="5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2779" r:id="rId4" name="Check Box 11">
              <controlPr defaultSize="0" autoFill="0" autoLine="0" autoPict="0">
                <anchor moveWithCells="1">
                  <from>
                    <xdr:col>2</xdr:col>
                    <xdr:colOff>184150</xdr:colOff>
                    <xdr:row>3</xdr:row>
                    <xdr:rowOff>19050</xdr:rowOff>
                  </from>
                  <to>
                    <xdr:col>2</xdr:col>
                    <xdr:colOff>1009650</xdr:colOff>
                    <xdr:row>4</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pageSetUpPr fitToPage="1"/>
  </sheetPr>
  <dimension ref="A1:BT61"/>
  <sheetViews>
    <sheetView showZeros="0" view="pageBreakPreview" zoomScaleNormal="100" zoomScaleSheetLayoutView="100" workbookViewId="0">
      <selection activeCell="A2" sqref="A2:AJ4"/>
    </sheetView>
  </sheetViews>
  <sheetFormatPr defaultColWidth="8.75" defaultRowHeight="20"/>
  <cols>
    <col min="1" max="36" width="3.75" style="79" customWidth="1"/>
    <col min="37" max="37" width="10.58203125" style="77" hidden="1" customWidth="1"/>
    <col min="38" max="38" width="10.58203125" style="78" hidden="1" customWidth="1"/>
    <col min="39" max="39" width="4.58203125" style="79" hidden="1" customWidth="1"/>
    <col min="40" max="40" width="12.58203125" style="79" hidden="1" customWidth="1"/>
    <col min="41" max="41" width="8.58203125" style="79" customWidth="1"/>
    <col min="42" max="42" width="4.58203125" style="79" customWidth="1"/>
    <col min="43" max="16384" width="8.75" style="79"/>
  </cols>
  <sheetData>
    <row r="1" spans="1:72" ht="32.5">
      <c r="A1" s="483"/>
      <c r="B1" s="483"/>
      <c r="C1" s="483"/>
      <c r="D1" s="483"/>
      <c r="E1" s="483"/>
      <c r="F1" s="483"/>
      <c r="G1" s="483"/>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BE1" s="80"/>
      <c r="BF1" s="80"/>
    </row>
    <row r="2" spans="1:72" ht="24" customHeight="1">
      <c r="A2" s="484" t="s">
        <v>334</v>
      </c>
      <c r="B2" s="485"/>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5"/>
      <c r="AE2" s="485"/>
      <c r="AF2" s="485"/>
      <c r="AG2" s="485"/>
      <c r="AH2" s="485"/>
      <c r="AI2" s="485"/>
      <c r="AJ2" s="485"/>
      <c r="AK2" s="81"/>
      <c r="AL2" s="82"/>
      <c r="AO2" s="76"/>
      <c r="AP2" s="76"/>
      <c r="AQ2" s="76"/>
      <c r="AS2" s="76"/>
      <c r="AT2" s="76"/>
      <c r="AU2" s="76"/>
      <c r="AV2" s="76"/>
      <c r="AW2" s="76"/>
      <c r="AX2" s="76"/>
      <c r="AY2" s="76"/>
      <c r="AZ2" s="76"/>
      <c r="BA2" s="76"/>
      <c r="BB2" s="83"/>
      <c r="BE2" s="80"/>
      <c r="BF2" s="80"/>
      <c r="BR2" s="84"/>
      <c r="BS2" s="84"/>
      <c r="BT2" s="84"/>
    </row>
    <row r="3" spans="1:72" ht="25" customHeight="1">
      <c r="A3" s="485"/>
      <c r="B3" s="485"/>
      <c r="C3" s="485"/>
      <c r="D3" s="485"/>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5"/>
      <c r="AJ3" s="485"/>
      <c r="AK3" s="81"/>
      <c r="AL3" s="82"/>
      <c r="AM3" s="472"/>
      <c r="AN3" s="472"/>
      <c r="AO3" s="472"/>
      <c r="AP3" s="472"/>
      <c r="AQ3" s="76"/>
      <c r="AV3" s="76"/>
      <c r="AW3" s="76"/>
      <c r="AX3" s="76"/>
      <c r="AY3" s="76"/>
      <c r="AZ3" s="76"/>
      <c r="BA3" s="76"/>
      <c r="BB3" s="85"/>
      <c r="BE3" s="80"/>
      <c r="BF3" s="80"/>
      <c r="BR3" s="84"/>
      <c r="BS3" s="84"/>
      <c r="BT3" s="84"/>
    </row>
    <row r="4" spans="1:72" ht="25" customHeight="1">
      <c r="A4" s="485"/>
      <c r="B4" s="485"/>
      <c r="C4" s="485"/>
      <c r="D4" s="485"/>
      <c r="E4" s="485"/>
      <c r="F4" s="485"/>
      <c r="G4" s="485"/>
      <c r="H4" s="485"/>
      <c r="I4" s="485"/>
      <c r="J4" s="485"/>
      <c r="K4" s="485"/>
      <c r="L4" s="485"/>
      <c r="M4" s="485"/>
      <c r="N4" s="485"/>
      <c r="O4" s="485"/>
      <c r="P4" s="485"/>
      <c r="Q4" s="485"/>
      <c r="R4" s="485"/>
      <c r="S4" s="485"/>
      <c r="T4" s="485"/>
      <c r="U4" s="485"/>
      <c r="V4" s="485"/>
      <c r="W4" s="485"/>
      <c r="X4" s="485"/>
      <c r="Y4" s="485"/>
      <c r="Z4" s="485"/>
      <c r="AA4" s="485"/>
      <c r="AB4" s="485"/>
      <c r="AC4" s="485"/>
      <c r="AD4" s="485"/>
      <c r="AE4" s="485"/>
      <c r="AF4" s="485"/>
      <c r="AG4" s="485"/>
      <c r="AH4" s="485"/>
      <c r="AI4" s="485"/>
      <c r="AJ4" s="485"/>
      <c r="AK4" s="81"/>
      <c r="AL4" s="82"/>
      <c r="AM4" s="472"/>
      <c r="AN4" s="472"/>
      <c r="AO4" s="472"/>
      <c r="AP4" s="472"/>
      <c r="AQ4" s="76"/>
      <c r="AV4" s="76"/>
      <c r="AW4" s="76"/>
      <c r="AX4" s="76"/>
      <c r="AY4" s="76"/>
      <c r="AZ4" s="76"/>
      <c r="BA4" s="76"/>
      <c r="BB4" s="85"/>
      <c r="BE4" s="80"/>
      <c r="BF4" s="80"/>
      <c r="BR4" s="84"/>
      <c r="BS4" s="84"/>
      <c r="BT4" s="84"/>
    </row>
    <row r="5" spans="1:72" ht="15" customHeight="1">
      <c r="A5" s="85"/>
      <c r="B5" s="85"/>
      <c r="C5" s="85"/>
      <c r="D5" s="85"/>
      <c r="E5" s="85"/>
      <c r="F5" s="85"/>
      <c r="G5" s="85"/>
      <c r="H5" s="85"/>
      <c r="I5" s="85"/>
      <c r="J5" s="85"/>
      <c r="K5" s="85"/>
      <c r="L5" s="85"/>
      <c r="M5" s="85"/>
      <c r="N5" s="85"/>
      <c r="O5" s="85"/>
      <c r="P5" s="85"/>
      <c r="Q5" s="85"/>
      <c r="R5" s="85"/>
      <c r="S5" s="85"/>
      <c r="T5" s="85"/>
      <c r="U5" s="86"/>
      <c r="V5" s="85"/>
      <c r="W5" s="85"/>
      <c r="X5" s="85"/>
      <c r="Y5" s="85"/>
      <c r="Z5" s="85"/>
      <c r="AA5" s="85"/>
      <c r="AB5" s="85"/>
      <c r="AC5" s="85"/>
      <c r="AD5" s="85"/>
      <c r="AE5" s="85"/>
      <c r="AF5" s="85"/>
      <c r="AG5" s="85"/>
      <c r="AH5" s="85"/>
      <c r="AI5" s="85"/>
      <c r="AJ5" s="85"/>
      <c r="AK5" s="81"/>
      <c r="AL5" s="82" t="s">
        <v>1</v>
      </c>
      <c r="AO5" s="85"/>
      <c r="AP5" s="83"/>
      <c r="AQ5" s="85"/>
      <c r="AV5" s="85"/>
      <c r="AW5" s="85"/>
      <c r="AX5" s="85"/>
      <c r="AY5" s="85"/>
      <c r="AZ5" s="85"/>
      <c r="BA5" s="85"/>
      <c r="BB5" s="85"/>
      <c r="BE5" s="80"/>
      <c r="BF5" s="80"/>
      <c r="BR5" s="84"/>
      <c r="BS5" s="84"/>
      <c r="BT5" s="84"/>
    </row>
    <row r="6" spans="1:72" ht="25" customHeight="1">
      <c r="A6" s="85"/>
      <c r="B6" s="85"/>
      <c r="C6" s="85"/>
      <c r="D6" s="85"/>
      <c r="E6" s="85"/>
      <c r="F6" s="85"/>
      <c r="G6" s="85"/>
      <c r="H6" s="85"/>
      <c r="I6" s="85"/>
      <c r="J6" s="85"/>
      <c r="K6" s="85"/>
      <c r="L6" s="85"/>
      <c r="M6" s="85"/>
      <c r="N6" s="85"/>
      <c r="O6" s="85"/>
      <c r="P6" s="85"/>
      <c r="Q6" s="85"/>
      <c r="R6" s="85"/>
      <c r="S6" s="85"/>
      <c r="T6" s="85"/>
      <c r="U6" s="86"/>
      <c r="V6" s="85"/>
      <c r="W6" s="85"/>
      <c r="X6" s="85"/>
      <c r="Y6" s="85"/>
      <c r="Z6" s="87"/>
      <c r="AA6" s="87"/>
      <c r="AB6" s="87"/>
      <c r="AC6" s="87"/>
      <c r="AD6" s="87"/>
      <c r="AE6" s="486">
        <f>'(1)基本シート'!M6</f>
        <v>0</v>
      </c>
      <c r="AF6" s="486">
        <f>'(1)基本シート'!S6</f>
        <v>0</v>
      </c>
      <c r="AG6" s="486">
        <f>'(1)基本シート'!T6</f>
        <v>0</v>
      </c>
      <c r="AH6" s="486">
        <f>'(1)基本シート'!U6</f>
        <v>0</v>
      </c>
      <c r="AI6" s="486">
        <f>'(1)基本シート'!V6</f>
        <v>0</v>
      </c>
      <c r="AJ6" s="486">
        <f>'(1)基本シート'!W6</f>
        <v>0</v>
      </c>
      <c r="AK6" s="81" t="str">
        <f>IF(COUNTA(AE6)=1,"〇","×")</f>
        <v>〇</v>
      </c>
      <c r="AL6" s="82" t="s">
        <v>3</v>
      </c>
      <c r="AO6" s="85"/>
      <c r="AP6" s="83"/>
      <c r="AQ6" s="85"/>
      <c r="AV6" s="85"/>
      <c r="AW6" s="85"/>
      <c r="AX6" s="85"/>
      <c r="AY6" s="85"/>
      <c r="AZ6" s="85"/>
      <c r="BA6" s="85"/>
      <c r="BB6" s="85"/>
      <c r="BE6" s="80"/>
      <c r="BF6" s="80"/>
      <c r="BR6" s="84"/>
      <c r="BS6" s="84"/>
      <c r="BT6" s="84"/>
    </row>
    <row r="7" spans="1:72" ht="15" customHeight="1">
      <c r="A7" s="85"/>
      <c r="B7" s="85"/>
      <c r="C7" s="85"/>
      <c r="D7" s="85"/>
      <c r="E7" s="85"/>
      <c r="F7" s="85"/>
      <c r="G7" s="85"/>
      <c r="H7" s="85"/>
      <c r="I7" s="85"/>
      <c r="J7" s="85"/>
      <c r="K7" s="85"/>
      <c r="L7" s="85"/>
      <c r="M7" s="85"/>
      <c r="N7" s="85"/>
      <c r="O7" s="85"/>
      <c r="P7" s="85"/>
      <c r="Q7" s="85"/>
      <c r="R7" s="85"/>
      <c r="S7" s="85"/>
      <c r="T7" s="85"/>
      <c r="U7" s="86"/>
      <c r="V7" s="85"/>
      <c r="W7" s="85"/>
      <c r="X7" s="85"/>
      <c r="Y7" s="85"/>
      <c r="Z7" s="88"/>
      <c r="AA7" s="88"/>
      <c r="AB7" s="88"/>
      <c r="AC7" s="88"/>
      <c r="AD7" s="88"/>
      <c r="AE7" s="88"/>
      <c r="AF7" s="88"/>
      <c r="AG7" s="88"/>
      <c r="AH7" s="88"/>
      <c r="AI7" s="88"/>
      <c r="AJ7" s="88"/>
      <c r="AK7" s="81"/>
      <c r="AL7" s="82"/>
      <c r="AO7" s="85"/>
      <c r="AP7" s="83"/>
      <c r="AQ7" s="85"/>
      <c r="AV7" s="85"/>
      <c r="AW7" s="85"/>
      <c r="AX7" s="85"/>
      <c r="AY7" s="85"/>
      <c r="AZ7" s="85"/>
      <c r="BA7" s="85"/>
      <c r="BB7" s="85"/>
      <c r="BE7" s="80"/>
      <c r="BF7" s="80"/>
      <c r="BR7" s="84"/>
      <c r="BS7" s="84"/>
      <c r="BT7" s="84"/>
    </row>
    <row r="8" spans="1:72" ht="25" customHeight="1">
      <c r="A8" s="89" t="s">
        <v>69</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81"/>
      <c r="AL8" s="82" t="s">
        <v>2</v>
      </c>
      <c r="AO8" s="85"/>
      <c r="AP8" s="83"/>
      <c r="AQ8" s="85"/>
      <c r="AV8" s="85"/>
      <c r="AW8" s="85"/>
      <c r="AX8" s="85"/>
      <c r="AY8" s="85"/>
      <c r="AZ8" s="85"/>
      <c r="BA8" s="85"/>
      <c r="BB8" s="85"/>
      <c r="BE8" s="80"/>
      <c r="BF8" s="80"/>
      <c r="BR8" s="84"/>
      <c r="BS8" s="84"/>
      <c r="BT8" s="84"/>
    </row>
    <row r="9" spans="1:72" ht="15" customHeight="1">
      <c r="A9" s="9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81"/>
      <c r="AL9" s="82"/>
      <c r="AQ9" s="85"/>
      <c r="AV9" s="85"/>
      <c r="AW9" s="85"/>
      <c r="AX9" s="85"/>
      <c r="AY9" s="85"/>
      <c r="AZ9" s="85"/>
      <c r="BA9" s="85"/>
      <c r="BB9" s="85"/>
      <c r="BE9" s="80"/>
      <c r="BF9" s="80"/>
      <c r="BR9" s="84"/>
      <c r="BS9" s="84"/>
      <c r="BT9" s="84"/>
    </row>
    <row r="10" spans="1:72" ht="10" customHeight="1">
      <c r="A10" s="91"/>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3"/>
      <c r="AN10" s="94"/>
      <c r="AO10" s="94"/>
      <c r="AP10" s="94"/>
      <c r="AQ10" s="85"/>
      <c r="AR10" s="85"/>
      <c r="AS10" s="85"/>
      <c r="AT10" s="85"/>
      <c r="AU10" s="85"/>
      <c r="AV10" s="85"/>
      <c r="AW10" s="85"/>
      <c r="AX10" s="85"/>
      <c r="AY10" s="85"/>
      <c r="AZ10" s="85"/>
      <c r="BA10" s="85"/>
      <c r="BB10" s="85"/>
      <c r="BE10" s="80"/>
      <c r="BF10" s="80"/>
      <c r="BR10" s="84"/>
      <c r="BS10" s="84"/>
      <c r="BT10" s="84"/>
    </row>
    <row r="11" spans="1:72" ht="20.149999999999999" customHeight="1">
      <c r="A11" s="91"/>
      <c r="B11" s="92"/>
      <c r="C11" s="92"/>
      <c r="D11" s="92"/>
      <c r="E11" s="92"/>
      <c r="F11" s="92"/>
      <c r="G11" s="92"/>
      <c r="H11" s="92"/>
      <c r="I11" s="92"/>
      <c r="J11" s="92"/>
      <c r="K11" s="92"/>
      <c r="L11" s="92"/>
      <c r="M11" s="92"/>
      <c r="N11" s="445" t="s">
        <v>70</v>
      </c>
      <c r="O11" s="445"/>
      <c r="P11" s="445"/>
      <c r="Q11" s="445"/>
      <c r="R11" s="445"/>
      <c r="S11" s="440">
        <f>'(1)基本シート'!M7</f>
        <v>0</v>
      </c>
      <c r="T11" s="440"/>
      <c r="U11" s="440"/>
      <c r="V11" s="440"/>
      <c r="W11" s="440"/>
      <c r="X11" s="440"/>
      <c r="Y11" s="440"/>
      <c r="Z11" s="440"/>
      <c r="AA11" s="440"/>
      <c r="AB11" s="440"/>
      <c r="AC11" s="440"/>
      <c r="AD11" s="440"/>
      <c r="AE11" s="440"/>
      <c r="AF11" s="440"/>
      <c r="AG11" s="440"/>
      <c r="AH11" s="440"/>
      <c r="AI11" s="440"/>
      <c r="AJ11" s="440"/>
      <c r="AK11" s="93" t="str">
        <f>IF(COUNTA(S11)=1,"〇","×")</f>
        <v>〇</v>
      </c>
      <c r="AN11" s="94"/>
      <c r="AO11" s="94"/>
      <c r="AP11" s="94"/>
      <c r="AQ11" s="85"/>
      <c r="AR11" s="85"/>
      <c r="AS11" s="85"/>
      <c r="AT11" s="85"/>
      <c r="AU11" s="85"/>
      <c r="AV11" s="85"/>
      <c r="AW11" s="85"/>
      <c r="AX11" s="85"/>
      <c r="AY11" s="85"/>
      <c r="AZ11" s="85"/>
      <c r="BA11" s="85"/>
      <c r="BB11" s="85"/>
      <c r="BE11" s="80"/>
      <c r="BF11" s="80"/>
      <c r="BR11" s="84"/>
      <c r="BS11" s="84"/>
      <c r="BT11" s="84"/>
    </row>
    <row r="12" spans="1:72" ht="20.149999999999999" customHeight="1">
      <c r="A12" s="91"/>
      <c r="B12" s="92"/>
      <c r="C12" s="92"/>
      <c r="D12" s="92"/>
      <c r="E12" s="92"/>
      <c r="F12" s="92"/>
      <c r="G12" s="92"/>
      <c r="H12" s="92"/>
      <c r="I12" s="92"/>
      <c r="J12" s="92"/>
      <c r="K12" s="92"/>
      <c r="L12" s="92"/>
      <c r="M12" s="92"/>
      <c r="N12" s="445"/>
      <c r="O12" s="445"/>
      <c r="P12" s="445"/>
      <c r="Q12" s="445"/>
      <c r="R12" s="445"/>
      <c r="S12" s="440"/>
      <c r="T12" s="440"/>
      <c r="U12" s="440"/>
      <c r="V12" s="440"/>
      <c r="W12" s="440"/>
      <c r="X12" s="440"/>
      <c r="Y12" s="440"/>
      <c r="Z12" s="440"/>
      <c r="AA12" s="440"/>
      <c r="AB12" s="440"/>
      <c r="AC12" s="440"/>
      <c r="AD12" s="440"/>
      <c r="AE12" s="440"/>
      <c r="AF12" s="440"/>
      <c r="AG12" s="440"/>
      <c r="AH12" s="440"/>
      <c r="AI12" s="440"/>
      <c r="AJ12" s="440"/>
      <c r="AK12" s="93"/>
      <c r="AN12" s="94"/>
      <c r="AO12" s="94"/>
      <c r="AP12" s="94"/>
      <c r="AQ12" s="85"/>
      <c r="AR12" s="85"/>
      <c r="AS12" s="85"/>
      <c r="AT12" s="85"/>
      <c r="AU12" s="85"/>
      <c r="AV12" s="85"/>
      <c r="AW12" s="85"/>
      <c r="AX12" s="85"/>
      <c r="AY12" s="85"/>
      <c r="AZ12" s="85"/>
      <c r="BA12" s="85"/>
      <c r="BB12" s="85"/>
      <c r="BE12" s="80"/>
      <c r="BF12" s="80"/>
      <c r="BR12" s="84"/>
      <c r="BS12" s="84"/>
      <c r="BT12" s="84"/>
    </row>
    <row r="13" spans="1:72" ht="20.149999999999999" customHeight="1">
      <c r="A13" s="85"/>
      <c r="B13" s="85"/>
      <c r="C13" s="85"/>
      <c r="D13" s="85"/>
      <c r="E13" s="85"/>
      <c r="F13" s="85"/>
      <c r="G13" s="85"/>
      <c r="H13" s="85"/>
      <c r="I13" s="85"/>
      <c r="J13" s="85"/>
      <c r="K13" s="85"/>
      <c r="L13" s="85"/>
      <c r="M13" s="85"/>
      <c r="N13" s="445" t="s">
        <v>73</v>
      </c>
      <c r="O13" s="445"/>
      <c r="P13" s="445"/>
      <c r="Q13" s="445"/>
      <c r="R13" s="445"/>
      <c r="S13" s="440">
        <f>'(1)基本シート'!M9</f>
        <v>0</v>
      </c>
      <c r="T13" s="440"/>
      <c r="U13" s="440"/>
      <c r="V13" s="440"/>
      <c r="W13" s="440"/>
      <c r="X13" s="440"/>
      <c r="Y13" s="440"/>
      <c r="Z13" s="440"/>
      <c r="AA13" s="440"/>
      <c r="AB13" s="440"/>
      <c r="AC13" s="440"/>
      <c r="AD13" s="440"/>
      <c r="AE13" s="440"/>
      <c r="AF13" s="440"/>
      <c r="AG13" s="440"/>
      <c r="AH13" s="440"/>
      <c r="AI13" s="440"/>
      <c r="AJ13" s="440"/>
      <c r="AK13" s="81" t="str">
        <f>IF(COUNTA(S13)=1,"〇","×")</f>
        <v>〇</v>
      </c>
      <c r="AL13" s="95" t="s">
        <v>4</v>
      </c>
      <c r="AN13" s="96" t="s">
        <v>0</v>
      </c>
      <c r="AO13" s="83"/>
      <c r="AP13" s="85"/>
      <c r="AQ13" s="85"/>
      <c r="AR13" s="85"/>
      <c r="AS13" s="85"/>
      <c r="AT13" s="85"/>
      <c r="AU13" s="85"/>
      <c r="AV13" s="85"/>
      <c r="AW13" s="85"/>
      <c r="AX13" s="85"/>
      <c r="AY13" s="85"/>
      <c r="AZ13" s="85"/>
      <c r="BA13" s="85"/>
      <c r="BB13" s="85"/>
      <c r="BE13" s="80"/>
      <c r="BF13" s="80"/>
      <c r="BR13" s="84"/>
      <c r="BS13" s="84"/>
      <c r="BT13" s="84"/>
    </row>
    <row r="14" spans="1:72" ht="20.149999999999999" customHeight="1">
      <c r="A14" s="85"/>
      <c r="B14" s="85"/>
      <c r="C14" s="85"/>
      <c r="D14" s="85"/>
      <c r="E14" s="85"/>
      <c r="F14" s="85"/>
      <c r="G14" s="85"/>
      <c r="H14" s="85"/>
      <c r="I14" s="85"/>
      <c r="J14" s="85"/>
      <c r="K14" s="85"/>
      <c r="L14" s="85"/>
      <c r="M14" s="85"/>
      <c r="N14" s="445"/>
      <c r="O14" s="445"/>
      <c r="P14" s="445"/>
      <c r="Q14" s="445"/>
      <c r="R14" s="445"/>
      <c r="S14" s="440"/>
      <c r="T14" s="440"/>
      <c r="U14" s="440"/>
      <c r="V14" s="440"/>
      <c r="W14" s="440"/>
      <c r="X14" s="440"/>
      <c r="Y14" s="440"/>
      <c r="Z14" s="440"/>
      <c r="AA14" s="440"/>
      <c r="AB14" s="440"/>
      <c r="AC14" s="440"/>
      <c r="AD14" s="440"/>
      <c r="AE14" s="440"/>
      <c r="AF14" s="440"/>
      <c r="AG14" s="440"/>
      <c r="AH14" s="440"/>
      <c r="AI14" s="440"/>
      <c r="AJ14" s="440"/>
      <c r="AK14" s="93"/>
      <c r="AO14" s="83"/>
      <c r="AP14" s="85"/>
      <c r="AQ14" s="85"/>
      <c r="AR14" s="85"/>
      <c r="AS14" s="85"/>
      <c r="AT14" s="85"/>
      <c r="AU14" s="85"/>
      <c r="AV14" s="85"/>
      <c r="AW14" s="85"/>
      <c r="AX14" s="85"/>
      <c r="AY14" s="85"/>
      <c r="AZ14" s="85"/>
      <c r="BA14" s="85"/>
      <c r="BB14" s="85"/>
      <c r="BE14" s="80"/>
      <c r="BF14" s="80"/>
      <c r="BR14" s="84"/>
      <c r="BS14" s="84"/>
      <c r="BT14" s="84"/>
    </row>
    <row r="15" spans="1:72" ht="20.149999999999999" customHeight="1">
      <c r="A15" s="85"/>
      <c r="B15" s="85"/>
      <c r="C15" s="85"/>
      <c r="D15" s="85"/>
      <c r="E15" s="85"/>
      <c r="F15" s="85"/>
      <c r="G15" s="85"/>
      <c r="H15" s="85"/>
      <c r="I15" s="85"/>
      <c r="J15" s="85"/>
      <c r="K15" s="85"/>
      <c r="L15" s="85"/>
      <c r="M15" s="85"/>
      <c r="N15" s="428" t="s">
        <v>77</v>
      </c>
      <c r="O15" s="429"/>
      <c r="P15" s="429"/>
      <c r="Q15" s="429"/>
      <c r="R15" s="429"/>
      <c r="S15" s="429"/>
      <c r="T15" s="429"/>
      <c r="U15" s="429"/>
      <c r="V15" s="430"/>
      <c r="W15" s="440">
        <f>'(1)基本シート'!M17</f>
        <v>0</v>
      </c>
      <c r="X15" s="440"/>
      <c r="Y15" s="440"/>
      <c r="Z15" s="440"/>
      <c r="AA15" s="440"/>
      <c r="AB15" s="440"/>
      <c r="AC15" s="440"/>
      <c r="AD15" s="440"/>
      <c r="AE15" s="440"/>
      <c r="AF15" s="440"/>
      <c r="AG15" s="440"/>
      <c r="AH15" s="440"/>
      <c r="AI15" s="440"/>
      <c r="AJ15" s="440"/>
      <c r="AK15" s="81" t="str">
        <f>IF(COUNTA(W15)=1,"〇","×")</f>
        <v>〇</v>
      </c>
      <c r="AL15" s="95" t="s">
        <v>8</v>
      </c>
      <c r="AM15" s="85"/>
      <c r="AN15" s="85"/>
      <c r="AO15" s="83"/>
      <c r="AP15" s="85"/>
      <c r="AQ15" s="85"/>
      <c r="AR15" s="85"/>
      <c r="AS15" s="85"/>
      <c r="AT15" s="85"/>
      <c r="AU15" s="85"/>
      <c r="AV15" s="85"/>
      <c r="AW15" s="85"/>
      <c r="AX15" s="85"/>
      <c r="AY15" s="85"/>
      <c r="AZ15" s="85"/>
      <c r="BA15" s="85"/>
      <c r="BB15" s="85"/>
    </row>
    <row r="16" spans="1:72" ht="20.149999999999999" customHeight="1">
      <c r="A16" s="85"/>
      <c r="B16" s="85"/>
      <c r="C16" s="85"/>
      <c r="D16" s="85"/>
      <c r="E16" s="85"/>
      <c r="F16" s="85"/>
      <c r="G16" s="85"/>
      <c r="H16" s="85"/>
      <c r="I16" s="85"/>
      <c r="J16" s="85"/>
      <c r="K16" s="85"/>
      <c r="L16" s="85"/>
      <c r="M16" s="85"/>
      <c r="N16" s="431"/>
      <c r="O16" s="432"/>
      <c r="P16" s="432"/>
      <c r="Q16" s="432"/>
      <c r="R16" s="432"/>
      <c r="S16" s="432"/>
      <c r="T16" s="432"/>
      <c r="U16" s="432"/>
      <c r="V16" s="433"/>
      <c r="W16" s="440"/>
      <c r="X16" s="440"/>
      <c r="Y16" s="440"/>
      <c r="Z16" s="440"/>
      <c r="AA16" s="440"/>
      <c r="AB16" s="440"/>
      <c r="AC16" s="440"/>
      <c r="AD16" s="440"/>
      <c r="AE16" s="440"/>
      <c r="AF16" s="440"/>
      <c r="AG16" s="440"/>
      <c r="AH16" s="440"/>
      <c r="AI16" s="440"/>
      <c r="AJ16" s="440"/>
      <c r="AK16" s="97"/>
      <c r="AL16" s="95"/>
      <c r="AM16" s="85"/>
      <c r="AN16" s="85"/>
      <c r="AO16" s="83"/>
      <c r="AP16" s="85"/>
      <c r="AQ16" s="85"/>
      <c r="AR16" s="85"/>
      <c r="AS16" s="85"/>
      <c r="AT16" s="85"/>
      <c r="AU16" s="85"/>
      <c r="AV16" s="85"/>
      <c r="AW16" s="85"/>
      <c r="AX16" s="85"/>
      <c r="AY16" s="85"/>
      <c r="AZ16" s="85"/>
      <c r="BA16" s="85"/>
      <c r="BB16" s="85"/>
    </row>
    <row r="17" spans="1:72" ht="20.149999999999999" customHeight="1">
      <c r="A17" s="85"/>
      <c r="B17" s="85"/>
      <c r="C17" s="85"/>
      <c r="D17" s="85"/>
      <c r="E17" s="85"/>
      <c r="F17" s="85"/>
      <c r="G17" s="85"/>
      <c r="H17" s="85"/>
      <c r="I17" s="85"/>
      <c r="J17" s="85"/>
      <c r="K17" s="85"/>
      <c r="L17" s="85"/>
      <c r="M17" s="85"/>
      <c r="N17" s="428" t="s">
        <v>9</v>
      </c>
      <c r="O17" s="429"/>
      <c r="P17" s="429"/>
      <c r="Q17" s="429"/>
      <c r="R17" s="429"/>
      <c r="S17" s="429"/>
      <c r="T17" s="429"/>
      <c r="U17" s="429"/>
      <c r="V17" s="430"/>
      <c r="W17" s="440">
        <f>'(1)基本シート'!M22</f>
        <v>0</v>
      </c>
      <c r="X17" s="440"/>
      <c r="Y17" s="440"/>
      <c r="Z17" s="440"/>
      <c r="AA17" s="440"/>
      <c r="AB17" s="440"/>
      <c r="AC17" s="440"/>
      <c r="AD17" s="440"/>
      <c r="AE17" s="440"/>
      <c r="AF17" s="440"/>
      <c r="AG17" s="440"/>
      <c r="AH17" s="440"/>
      <c r="AI17" s="440"/>
      <c r="AJ17" s="440"/>
      <c r="AK17" s="81" t="str">
        <f>IF(COUNTA(W17)=1,"〇","×")</f>
        <v>〇</v>
      </c>
      <c r="AL17" s="95" t="s">
        <v>10</v>
      </c>
      <c r="AM17" s="85"/>
      <c r="AN17" s="85"/>
      <c r="AO17" s="83"/>
      <c r="AP17" s="85"/>
      <c r="AQ17" s="85"/>
      <c r="AR17" s="85"/>
      <c r="AS17" s="85"/>
      <c r="AT17" s="85"/>
      <c r="AU17" s="85"/>
      <c r="AV17" s="85"/>
      <c r="AW17" s="85"/>
      <c r="AX17" s="85"/>
      <c r="AY17" s="85"/>
      <c r="AZ17" s="85"/>
      <c r="BA17" s="85"/>
      <c r="BB17" s="85"/>
    </row>
    <row r="18" spans="1:72" ht="20.149999999999999" customHeight="1">
      <c r="A18" s="85"/>
      <c r="B18" s="85"/>
      <c r="C18" s="85"/>
      <c r="D18" s="85"/>
      <c r="E18" s="85"/>
      <c r="F18" s="85"/>
      <c r="G18" s="85"/>
      <c r="H18" s="85"/>
      <c r="I18" s="85"/>
      <c r="J18" s="85"/>
      <c r="K18" s="85"/>
      <c r="L18" s="85"/>
      <c r="M18" s="85"/>
      <c r="N18" s="431"/>
      <c r="O18" s="432"/>
      <c r="P18" s="432"/>
      <c r="Q18" s="432"/>
      <c r="R18" s="432"/>
      <c r="S18" s="432"/>
      <c r="T18" s="432"/>
      <c r="U18" s="432"/>
      <c r="V18" s="433"/>
      <c r="W18" s="440"/>
      <c r="X18" s="440"/>
      <c r="Y18" s="440"/>
      <c r="Z18" s="440"/>
      <c r="AA18" s="440"/>
      <c r="AB18" s="440"/>
      <c r="AC18" s="440"/>
      <c r="AD18" s="440"/>
      <c r="AE18" s="440"/>
      <c r="AF18" s="440"/>
      <c r="AG18" s="440"/>
      <c r="AH18" s="440"/>
      <c r="AI18" s="440"/>
      <c r="AJ18" s="440"/>
      <c r="AK18" s="97"/>
      <c r="AL18" s="95"/>
      <c r="AM18" s="85"/>
      <c r="AN18" s="85"/>
      <c r="AO18" s="83"/>
      <c r="AP18" s="85"/>
      <c r="AQ18" s="85"/>
      <c r="AR18" s="85"/>
      <c r="AS18" s="85"/>
      <c r="AT18" s="85"/>
      <c r="AU18" s="85"/>
      <c r="AV18" s="85"/>
      <c r="AW18" s="85"/>
      <c r="AX18" s="85"/>
      <c r="AY18" s="85"/>
      <c r="AZ18" s="85"/>
      <c r="BA18" s="85"/>
      <c r="BB18" s="85"/>
    </row>
    <row r="19" spans="1:72" ht="20.149999999999999" customHeight="1">
      <c r="A19" s="85"/>
      <c r="B19" s="85"/>
      <c r="C19" s="85"/>
      <c r="D19" s="85"/>
      <c r="E19" s="85"/>
      <c r="F19" s="85"/>
      <c r="G19" s="85"/>
      <c r="H19" s="85"/>
      <c r="I19" s="85"/>
      <c r="J19" s="85"/>
      <c r="K19" s="85"/>
      <c r="L19" s="85"/>
      <c r="M19" s="85"/>
      <c r="N19" s="428" t="s">
        <v>11</v>
      </c>
      <c r="O19" s="429"/>
      <c r="P19" s="429"/>
      <c r="Q19" s="429"/>
      <c r="R19" s="429"/>
      <c r="S19" s="429"/>
      <c r="T19" s="429"/>
      <c r="U19" s="429"/>
      <c r="V19" s="430"/>
      <c r="W19" s="440">
        <f>'(1)基本シート'!M23</f>
        <v>0</v>
      </c>
      <c r="X19" s="440"/>
      <c r="Y19" s="440"/>
      <c r="Z19" s="440"/>
      <c r="AA19" s="440"/>
      <c r="AB19" s="440"/>
      <c r="AC19" s="440"/>
      <c r="AD19" s="440"/>
      <c r="AE19" s="440"/>
      <c r="AF19" s="440"/>
      <c r="AG19" s="440"/>
      <c r="AH19" s="440"/>
      <c r="AI19" s="440"/>
      <c r="AJ19" s="440"/>
      <c r="AK19" s="81" t="str">
        <f>IF(COUNTA(W19)=1,"〇","×")</f>
        <v>〇</v>
      </c>
      <c r="AL19" s="95" t="s">
        <v>12</v>
      </c>
      <c r="AM19" s="85"/>
      <c r="AN19" s="85"/>
      <c r="AO19" s="83"/>
      <c r="AP19" s="85"/>
      <c r="AQ19" s="85"/>
      <c r="AR19" s="85"/>
      <c r="AS19" s="85"/>
      <c r="AT19" s="85"/>
      <c r="AU19" s="85"/>
      <c r="AV19" s="85"/>
      <c r="AW19" s="85"/>
      <c r="AX19" s="85"/>
      <c r="AY19" s="85"/>
      <c r="AZ19" s="85"/>
      <c r="BA19" s="85"/>
      <c r="BB19" s="85"/>
    </row>
    <row r="20" spans="1:72" ht="20.149999999999999" customHeight="1">
      <c r="A20" s="85"/>
      <c r="B20" s="85"/>
      <c r="C20" s="85"/>
      <c r="D20" s="85"/>
      <c r="E20" s="85"/>
      <c r="F20" s="85"/>
      <c r="G20" s="85"/>
      <c r="H20" s="85"/>
      <c r="I20" s="85"/>
      <c r="J20" s="85"/>
      <c r="K20" s="85"/>
      <c r="L20" s="85"/>
      <c r="M20" s="85"/>
      <c r="N20" s="431"/>
      <c r="O20" s="432"/>
      <c r="P20" s="432"/>
      <c r="Q20" s="432"/>
      <c r="R20" s="432"/>
      <c r="S20" s="432"/>
      <c r="T20" s="432"/>
      <c r="U20" s="432"/>
      <c r="V20" s="433"/>
      <c r="W20" s="440"/>
      <c r="X20" s="440"/>
      <c r="Y20" s="440"/>
      <c r="Z20" s="440"/>
      <c r="AA20" s="440"/>
      <c r="AB20" s="440"/>
      <c r="AC20" s="440"/>
      <c r="AD20" s="440"/>
      <c r="AE20" s="440"/>
      <c r="AF20" s="440"/>
      <c r="AG20" s="440"/>
      <c r="AH20" s="440"/>
      <c r="AI20" s="440"/>
      <c r="AJ20" s="440"/>
      <c r="AK20" s="93"/>
    </row>
    <row r="21" spans="1:72" ht="20.149999999999999" customHeight="1">
      <c r="A21" s="85"/>
      <c r="B21" s="85"/>
      <c r="C21" s="85"/>
      <c r="D21" s="85"/>
      <c r="E21" s="85"/>
      <c r="F21" s="85"/>
      <c r="G21" s="85"/>
      <c r="H21" s="85"/>
      <c r="I21" s="85"/>
      <c r="J21" s="85"/>
      <c r="K21" s="85"/>
      <c r="L21" s="85"/>
      <c r="M21" s="85"/>
      <c r="N21" s="445" t="s">
        <v>46</v>
      </c>
      <c r="O21" s="445"/>
      <c r="P21" s="445"/>
      <c r="Q21" s="445"/>
      <c r="R21" s="445"/>
      <c r="S21" s="473">
        <f>'(1)基本シート'!M13</f>
        <v>0</v>
      </c>
      <c r="T21" s="473"/>
      <c r="U21" s="473"/>
      <c r="V21" s="473"/>
      <c r="W21" s="473"/>
      <c r="X21" s="473"/>
      <c r="Y21" s="473"/>
      <c r="Z21" s="473"/>
      <c r="AA21" s="473"/>
      <c r="AB21" s="473"/>
      <c r="AC21" s="473"/>
      <c r="AD21" s="473"/>
      <c r="AE21" s="473"/>
      <c r="AF21" s="473"/>
      <c r="AG21" s="473"/>
      <c r="AH21" s="473"/>
      <c r="AI21" s="473"/>
      <c r="AJ21" s="473"/>
      <c r="AK21" s="81" t="str">
        <f>IF(COUNTA(S21)=1,"〇","×")</f>
        <v>〇</v>
      </c>
      <c r="AL21" s="95" t="s">
        <v>6</v>
      </c>
      <c r="AO21" s="83"/>
      <c r="AP21" s="85"/>
      <c r="AQ21" s="85"/>
      <c r="AR21" s="85"/>
      <c r="AS21" s="85"/>
      <c r="AT21" s="85"/>
      <c r="AU21" s="85"/>
      <c r="AV21" s="85"/>
      <c r="AW21" s="85"/>
      <c r="AX21" s="85"/>
      <c r="AY21" s="85"/>
      <c r="AZ21" s="85"/>
      <c r="BA21" s="85"/>
      <c r="BB21" s="85"/>
      <c r="BE21" s="80"/>
      <c r="BF21" s="80"/>
      <c r="BR21" s="84"/>
      <c r="BS21" s="84"/>
      <c r="BT21" s="84"/>
    </row>
    <row r="22" spans="1:72" ht="20.149999999999999" customHeight="1">
      <c r="A22" s="85"/>
      <c r="B22" s="85"/>
      <c r="C22" s="85"/>
      <c r="D22" s="85"/>
      <c r="E22" s="85"/>
      <c r="F22" s="85"/>
      <c r="G22" s="85"/>
      <c r="H22" s="85"/>
      <c r="I22" s="85"/>
      <c r="J22" s="85"/>
      <c r="K22" s="85"/>
      <c r="L22" s="85"/>
      <c r="M22" s="85"/>
      <c r="N22" s="445"/>
      <c r="O22" s="445"/>
      <c r="P22" s="445"/>
      <c r="Q22" s="445"/>
      <c r="R22" s="445"/>
      <c r="S22" s="473"/>
      <c r="T22" s="473"/>
      <c r="U22" s="473"/>
      <c r="V22" s="473"/>
      <c r="W22" s="473"/>
      <c r="X22" s="473"/>
      <c r="Y22" s="473"/>
      <c r="Z22" s="473"/>
      <c r="AA22" s="473"/>
      <c r="AB22" s="473"/>
      <c r="AC22" s="473"/>
      <c r="AD22" s="473"/>
      <c r="AE22" s="473"/>
      <c r="AF22" s="473"/>
      <c r="AG22" s="473"/>
      <c r="AH22" s="473"/>
      <c r="AI22" s="473"/>
      <c r="AJ22" s="473"/>
      <c r="AK22" s="81"/>
      <c r="AL22" s="95" t="s">
        <v>7</v>
      </c>
      <c r="AM22" s="85"/>
      <c r="AN22" s="85"/>
      <c r="AO22" s="83"/>
      <c r="AP22" s="85"/>
      <c r="AQ22" s="85"/>
      <c r="AR22" s="85"/>
      <c r="AS22" s="85"/>
      <c r="AT22" s="85"/>
      <c r="AU22" s="85"/>
      <c r="AV22" s="85"/>
      <c r="AW22" s="85"/>
      <c r="AX22" s="85"/>
      <c r="AY22" s="85"/>
      <c r="AZ22" s="85"/>
      <c r="BA22" s="85"/>
      <c r="BB22" s="85"/>
    </row>
    <row r="23" spans="1:72" ht="20.149999999999999" customHeight="1">
      <c r="A23" s="85"/>
      <c r="B23" s="85"/>
      <c r="C23" s="85"/>
      <c r="D23" s="85"/>
      <c r="E23" s="85"/>
      <c r="F23" s="85"/>
      <c r="G23" s="85"/>
      <c r="H23" s="85"/>
      <c r="I23" s="85"/>
      <c r="J23" s="85"/>
      <c r="K23" s="85"/>
      <c r="L23" s="85"/>
      <c r="M23" s="85"/>
      <c r="N23" s="445" t="s">
        <v>29</v>
      </c>
      <c r="O23" s="445"/>
      <c r="P23" s="445"/>
      <c r="Q23" s="445"/>
      <c r="R23" s="445"/>
      <c r="S23" s="440">
        <f>'(1)基本シート'!M10</f>
        <v>0</v>
      </c>
      <c r="T23" s="440"/>
      <c r="U23" s="440"/>
      <c r="V23" s="440"/>
      <c r="W23" s="440"/>
      <c r="X23" s="440"/>
      <c r="Y23" s="440"/>
      <c r="Z23" s="440"/>
      <c r="AA23" s="440"/>
      <c r="AB23" s="440"/>
      <c r="AC23" s="440"/>
      <c r="AD23" s="440"/>
      <c r="AE23" s="440"/>
      <c r="AF23" s="440"/>
      <c r="AG23" s="440"/>
      <c r="AH23" s="440"/>
      <c r="AI23" s="440"/>
      <c r="AJ23" s="440"/>
      <c r="AK23" s="81" t="str">
        <f>IF(COUNTA(S23)=1,"〇","×")</f>
        <v>〇</v>
      </c>
      <c r="AL23" s="95" t="s">
        <v>5</v>
      </c>
      <c r="AO23" s="83"/>
      <c r="AP23" s="85"/>
      <c r="AQ23" s="85"/>
      <c r="AR23" s="85"/>
      <c r="AS23" s="85"/>
      <c r="AU23" s="85"/>
      <c r="AV23" s="85"/>
      <c r="AW23" s="85"/>
      <c r="AX23" s="85"/>
      <c r="AY23" s="85"/>
      <c r="AZ23" s="85"/>
      <c r="BA23" s="85"/>
      <c r="BB23" s="85"/>
      <c r="BE23" s="80"/>
      <c r="BF23" s="80"/>
      <c r="BR23" s="84"/>
      <c r="BS23" s="84"/>
      <c r="BT23" s="84"/>
    </row>
    <row r="24" spans="1:72" ht="20.149999999999999" customHeight="1">
      <c r="A24" s="85"/>
      <c r="B24" s="85"/>
      <c r="C24" s="85"/>
      <c r="D24" s="85"/>
      <c r="E24" s="85"/>
      <c r="F24" s="85"/>
      <c r="G24" s="85"/>
      <c r="H24" s="85"/>
      <c r="I24" s="85"/>
      <c r="J24" s="85"/>
      <c r="K24" s="85"/>
      <c r="L24" s="85"/>
      <c r="M24" s="85"/>
      <c r="N24" s="445"/>
      <c r="O24" s="445"/>
      <c r="P24" s="445"/>
      <c r="Q24" s="445"/>
      <c r="R24" s="445"/>
      <c r="S24" s="440"/>
      <c r="T24" s="440"/>
      <c r="U24" s="440"/>
      <c r="V24" s="440"/>
      <c r="W24" s="440"/>
      <c r="X24" s="440"/>
      <c r="Y24" s="440"/>
      <c r="Z24" s="440"/>
      <c r="AA24" s="440"/>
      <c r="AB24" s="440"/>
      <c r="AC24" s="440"/>
      <c r="AD24" s="440"/>
      <c r="AE24" s="440"/>
      <c r="AF24" s="440"/>
      <c r="AG24" s="440"/>
      <c r="AH24" s="440"/>
      <c r="AI24" s="440"/>
      <c r="AJ24" s="440"/>
      <c r="AK24" s="93"/>
      <c r="AO24" s="83"/>
      <c r="AP24" s="85"/>
      <c r="AQ24" s="85"/>
      <c r="AR24" s="85"/>
      <c r="AS24" s="85"/>
      <c r="AT24" s="85"/>
      <c r="AU24" s="85"/>
      <c r="AV24" s="85"/>
      <c r="AW24" s="85"/>
      <c r="AX24" s="85"/>
      <c r="AY24" s="85"/>
      <c r="AZ24" s="85"/>
      <c r="BA24" s="85"/>
      <c r="BB24" s="85"/>
      <c r="BE24" s="80"/>
      <c r="BF24" s="80"/>
      <c r="BR24" s="84"/>
      <c r="BS24" s="84"/>
      <c r="BT24" s="84"/>
    </row>
    <row r="25" spans="1:72" ht="20.149999999999999" customHeight="1">
      <c r="A25" s="85"/>
      <c r="B25" s="85"/>
      <c r="C25" s="85"/>
      <c r="D25" s="85"/>
      <c r="E25" s="85"/>
      <c r="F25" s="85"/>
      <c r="G25" s="85"/>
      <c r="H25" s="85"/>
      <c r="I25" s="85"/>
      <c r="J25" s="85"/>
      <c r="K25" s="85"/>
      <c r="L25" s="85"/>
      <c r="M25" s="85"/>
      <c r="N25" s="445" t="s">
        <v>230</v>
      </c>
      <c r="O25" s="445"/>
      <c r="P25" s="445"/>
      <c r="Q25" s="445"/>
      <c r="R25" s="445"/>
      <c r="S25" s="440">
        <f>'(1)基本シート'!M12</f>
        <v>0</v>
      </c>
      <c r="T25" s="440"/>
      <c r="U25" s="440"/>
      <c r="V25" s="440"/>
      <c r="W25" s="440"/>
      <c r="X25" s="440"/>
      <c r="Y25" s="440"/>
      <c r="Z25" s="440"/>
      <c r="AA25" s="440"/>
      <c r="AB25" s="440"/>
      <c r="AC25" s="440"/>
      <c r="AD25" s="440"/>
      <c r="AE25" s="440"/>
      <c r="AF25" s="440"/>
      <c r="AG25" s="440"/>
      <c r="AH25" s="440"/>
      <c r="AI25" s="440"/>
      <c r="AJ25" s="440"/>
      <c r="AK25" s="81" t="str">
        <f>IF(COUNTA(S25)=1,"〇","×")</f>
        <v>〇</v>
      </c>
      <c r="AL25" s="95" t="s">
        <v>4</v>
      </c>
      <c r="AN25" s="96" t="s">
        <v>0</v>
      </c>
      <c r="AO25" s="83"/>
      <c r="AP25" s="85"/>
      <c r="AQ25" s="85"/>
      <c r="AR25" s="85"/>
      <c r="AS25" s="85"/>
      <c r="AT25" s="85"/>
      <c r="AU25" s="85"/>
      <c r="AV25" s="85"/>
      <c r="AW25" s="85"/>
      <c r="AX25" s="85"/>
      <c r="AY25" s="85"/>
      <c r="AZ25" s="85"/>
      <c r="BA25" s="85"/>
      <c r="BB25" s="85"/>
      <c r="BE25" s="80"/>
      <c r="BF25" s="80"/>
      <c r="BR25" s="84"/>
      <c r="BS25" s="84"/>
      <c r="BT25" s="84"/>
    </row>
    <row r="26" spans="1:72" ht="20.149999999999999" customHeight="1">
      <c r="A26" s="85"/>
      <c r="B26" s="85"/>
      <c r="C26" s="85"/>
      <c r="D26" s="85"/>
      <c r="E26" s="85"/>
      <c r="F26" s="85"/>
      <c r="G26" s="85"/>
      <c r="H26" s="85"/>
      <c r="I26" s="85"/>
      <c r="J26" s="85"/>
      <c r="K26" s="85"/>
      <c r="L26" s="85"/>
      <c r="M26" s="85"/>
      <c r="N26" s="445"/>
      <c r="O26" s="445"/>
      <c r="P26" s="445"/>
      <c r="Q26" s="445"/>
      <c r="R26" s="445"/>
      <c r="S26" s="440"/>
      <c r="T26" s="440"/>
      <c r="U26" s="440"/>
      <c r="V26" s="440"/>
      <c r="W26" s="440"/>
      <c r="X26" s="440"/>
      <c r="Y26" s="440"/>
      <c r="Z26" s="440"/>
      <c r="AA26" s="440"/>
      <c r="AB26" s="440"/>
      <c r="AC26" s="440"/>
      <c r="AD26" s="440"/>
      <c r="AE26" s="440"/>
      <c r="AF26" s="440"/>
      <c r="AG26" s="440"/>
      <c r="AH26" s="440"/>
      <c r="AI26" s="440"/>
      <c r="AJ26" s="440"/>
      <c r="AK26" s="93"/>
      <c r="AO26" s="83"/>
      <c r="AP26" s="85"/>
      <c r="AQ26" s="85"/>
      <c r="AR26" s="85"/>
      <c r="AS26" s="85"/>
      <c r="AT26" s="85"/>
      <c r="AU26" s="85"/>
      <c r="AV26" s="85"/>
      <c r="AW26" s="85"/>
      <c r="AX26" s="85"/>
      <c r="AY26" s="85"/>
      <c r="AZ26" s="85"/>
      <c r="BA26" s="85"/>
      <c r="BB26" s="85"/>
      <c r="BE26" s="80"/>
      <c r="BF26" s="80"/>
      <c r="BR26" s="84"/>
      <c r="BS26" s="84"/>
      <c r="BT26" s="84"/>
    </row>
    <row r="27" spans="1:72" ht="20.149999999999999" customHeight="1">
      <c r="A27" s="85"/>
      <c r="B27" s="85"/>
      <c r="C27" s="85"/>
      <c r="D27" s="85"/>
      <c r="E27" s="85"/>
      <c r="F27" s="85"/>
      <c r="G27" s="85"/>
      <c r="H27" s="85"/>
      <c r="I27" s="85"/>
      <c r="J27" s="85"/>
      <c r="K27" s="85"/>
      <c r="L27" s="85"/>
      <c r="M27" s="85"/>
      <c r="N27" s="428" t="s">
        <v>190</v>
      </c>
      <c r="O27" s="429"/>
      <c r="P27" s="429"/>
      <c r="Q27" s="429"/>
      <c r="R27" s="429"/>
      <c r="S27" s="429"/>
      <c r="T27" s="429"/>
      <c r="U27" s="429"/>
      <c r="V27" s="430"/>
      <c r="W27" s="434">
        <f>'(2)実績報告書'!C6</f>
        <v>0</v>
      </c>
      <c r="X27" s="435"/>
      <c r="Y27" s="435"/>
      <c r="Z27" s="435"/>
      <c r="AA27" s="435"/>
      <c r="AB27" s="435"/>
      <c r="AC27" s="435"/>
      <c r="AD27" s="435"/>
      <c r="AE27" s="435"/>
      <c r="AF27" s="435"/>
      <c r="AG27" s="435"/>
      <c r="AH27" s="435"/>
      <c r="AI27" s="435"/>
      <c r="AJ27" s="436"/>
      <c r="AK27" s="81" t="str">
        <f>IF(COUNTA(W27)=1,"〇","×")</f>
        <v>〇</v>
      </c>
      <c r="AL27" s="95" t="s">
        <v>8</v>
      </c>
      <c r="AM27" s="85"/>
      <c r="AN27" s="85"/>
      <c r="AO27" s="83"/>
      <c r="AP27" s="85"/>
      <c r="AQ27" s="85"/>
      <c r="AR27" s="85"/>
      <c r="AS27" s="85"/>
      <c r="AT27" s="85"/>
      <c r="AU27" s="85"/>
      <c r="AV27" s="85"/>
      <c r="AW27" s="85"/>
      <c r="AX27" s="85"/>
      <c r="AY27" s="85"/>
      <c r="AZ27" s="85"/>
      <c r="BA27" s="85"/>
      <c r="BB27" s="85"/>
    </row>
    <row r="28" spans="1:72" ht="20.149999999999999" customHeight="1">
      <c r="A28" s="85"/>
      <c r="B28" s="85"/>
      <c r="C28" s="85"/>
      <c r="D28" s="85"/>
      <c r="E28" s="85"/>
      <c r="F28" s="85"/>
      <c r="G28" s="85"/>
      <c r="H28" s="85"/>
      <c r="I28" s="85"/>
      <c r="J28" s="85"/>
      <c r="K28" s="85"/>
      <c r="L28" s="85"/>
      <c r="M28" s="85"/>
      <c r="N28" s="431"/>
      <c r="O28" s="432"/>
      <c r="P28" s="432"/>
      <c r="Q28" s="432"/>
      <c r="R28" s="432"/>
      <c r="S28" s="432"/>
      <c r="T28" s="432"/>
      <c r="U28" s="432"/>
      <c r="V28" s="433"/>
      <c r="W28" s="437"/>
      <c r="X28" s="438"/>
      <c r="Y28" s="438"/>
      <c r="Z28" s="438"/>
      <c r="AA28" s="438"/>
      <c r="AB28" s="438"/>
      <c r="AC28" s="438"/>
      <c r="AD28" s="438"/>
      <c r="AE28" s="438"/>
      <c r="AF28" s="438"/>
      <c r="AG28" s="438"/>
      <c r="AH28" s="438"/>
      <c r="AI28" s="438"/>
      <c r="AJ28" s="439"/>
      <c r="AK28" s="97"/>
      <c r="AL28" s="95"/>
      <c r="AM28" s="85"/>
      <c r="AN28" s="85"/>
      <c r="AO28" s="83"/>
      <c r="AP28" s="85"/>
      <c r="AQ28" s="85"/>
      <c r="AR28" s="85"/>
      <c r="AS28" s="85"/>
      <c r="AT28" s="85"/>
      <c r="AU28" s="85"/>
      <c r="AV28" s="85"/>
      <c r="AW28" s="85"/>
      <c r="AX28" s="85"/>
      <c r="AY28" s="85"/>
      <c r="AZ28" s="85"/>
      <c r="BA28" s="85"/>
      <c r="BB28" s="85"/>
    </row>
    <row r="29" spans="1:72" ht="20.149999999999999" customHeight="1">
      <c r="A29" s="85"/>
      <c r="B29" s="85"/>
      <c r="C29" s="85"/>
      <c r="D29" s="85"/>
      <c r="E29" s="85"/>
      <c r="F29" s="85"/>
      <c r="G29" s="85"/>
      <c r="H29" s="85"/>
      <c r="I29" s="85"/>
      <c r="J29" s="85"/>
      <c r="K29" s="85"/>
      <c r="L29" s="85"/>
      <c r="M29" s="85"/>
      <c r="N29" s="428" t="s">
        <v>191</v>
      </c>
      <c r="O29" s="429"/>
      <c r="P29" s="429"/>
      <c r="Q29" s="429"/>
      <c r="R29" s="429"/>
      <c r="S29" s="429"/>
      <c r="T29" s="429"/>
      <c r="U29" s="429"/>
      <c r="V29" s="430"/>
      <c r="W29" s="434">
        <f>'(1)基本シート'!M15</f>
        <v>0</v>
      </c>
      <c r="X29" s="435"/>
      <c r="Y29" s="435"/>
      <c r="Z29" s="435"/>
      <c r="AA29" s="435"/>
      <c r="AB29" s="435"/>
      <c r="AC29" s="435"/>
      <c r="AD29" s="435"/>
      <c r="AE29" s="435"/>
      <c r="AF29" s="435"/>
      <c r="AG29" s="435"/>
      <c r="AH29" s="435"/>
      <c r="AI29" s="435"/>
      <c r="AJ29" s="436"/>
      <c r="AK29" s="81" t="str">
        <f>IF(COUNTA(W29)=1,"〇","×")</f>
        <v>〇</v>
      </c>
      <c r="AL29" s="95" t="s">
        <v>8</v>
      </c>
      <c r="AM29" s="85"/>
      <c r="AN29" s="85"/>
      <c r="AO29" s="83"/>
      <c r="AP29" s="85"/>
      <c r="AQ29" s="85"/>
      <c r="AR29" s="85"/>
      <c r="AS29" s="85"/>
      <c r="AT29" s="85"/>
      <c r="AU29" s="85"/>
      <c r="AV29" s="85"/>
      <c r="AW29" s="85"/>
      <c r="AX29" s="85"/>
      <c r="AY29" s="85"/>
      <c r="AZ29" s="85"/>
      <c r="BA29" s="85"/>
      <c r="BB29" s="85"/>
    </row>
    <row r="30" spans="1:72" ht="20.149999999999999" customHeight="1">
      <c r="A30" s="85"/>
      <c r="B30" s="85"/>
      <c r="C30" s="85"/>
      <c r="D30" s="85"/>
      <c r="E30" s="85"/>
      <c r="F30" s="85"/>
      <c r="G30" s="85"/>
      <c r="H30" s="85"/>
      <c r="I30" s="85"/>
      <c r="J30" s="85"/>
      <c r="K30" s="85"/>
      <c r="L30" s="85"/>
      <c r="M30" s="85"/>
      <c r="N30" s="431"/>
      <c r="O30" s="432"/>
      <c r="P30" s="432"/>
      <c r="Q30" s="432"/>
      <c r="R30" s="432"/>
      <c r="S30" s="432"/>
      <c r="T30" s="432"/>
      <c r="U30" s="432"/>
      <c r="V30" s="433"/>
      <c r="W30" s="437"/>
      <c r="X30" s="438"/>
      <c r="Y30" s="438"/>
      <c r="Z30" s="438"/>
      <c r="AA30" s="438"/>
      <c r="AB30" s="438"/>
      <c r="AC30" s="438"/>
      <c r="AD30" s="438"/>
      <c r="AE30" s="438"/>
      <c r="AF30" s="438"/>
      <c r="AG30" s="438"/>
      <c r="AH30" s="438"/>
      <c r="AI30" s="438"/>
      <c r="AJ30" s="439"/>
      <c r="AK30" s="97"/>
      <c r="AL30" s="95"/>
      <c r="AM30" s="85"/>
      <c r="AN30" s="85"/>
      <c r="AO30" s="83"/>
      <c r="AP30" s="85"/>
      <c r="AQ30" s="85"/>
      <c r="AR30" s="85"/>
      <c r="AS30" s="85"/>
      <c r="AT30" s="85"/>
      <c r="AU30" s="85"/>
      <c r="AV30" s="85"/>
      <c r="AW30" s="85"/>
      <c r="AX30" s="85"/>
      <c r="AY30" s="85"/>
      <c r="AZ30" s="85"/>
      <c r="BA30" s="85"/>
      <c r="BB30" s="85"/>
    </row>
    <row r="31" spans="1:72" ht="20.149999999999999" customHeight="1">
      <c r="A31" s="85"/>
      <c r="B31" s="85"/>
      <c r="C31" s="85"/>
      <c r="D31" s="85"/>
      <c r="E31" s="85"/>
      <c r="F31" s="85"/>
      <c r="G31" s="85"/>
      <c r="H31" s="85"/>
      <c r="I31" s="85"/>
      <c r="J31" s="85"/>
      <c r="K31" s="85"/>
      <c r="L31" s="85"/>
      <c r="M31" s="85"/>
      <c r="N31" s="428" t="s">
        <v>83</v>
      </c>
      <c r="O31" s="429"/>
      <c r="P31" s="429"/>
      <c r="Q31" s="429"/>
      <c r="R31" s="429"/>
      <c r="S31" s="429"/>
      <c r="T31" s="429"/>
      <c r="U31" s="429"/>
      <c r="V31" s="430"/>
      <c r="W31" s="440">
        <f>'(1)基本シート'!M21</f>
        <v>0</v>
      </c>
      <c r="X31" s="440"/>
      <c r="Y31" s="440"/>
      <c r="Z31" s="440"/>
      <c r="AA31" s="440"/>
      <c r="AB31" s="440"/>
      <c r="AC31" s="440"/>
      <c r="AD31" s="440"/>
      <c r="AE31" s="440"/>
      <c r="AF31" s="440"/>
      <c r="AG31" s="440"/>
      <c r="AH31" s="440"/>
      <c r="AI31" s="440"/>
      <c r="AJ31" s="440"/>
      <c r="AK31" s="81" t="str">
        <f>IF(COUNTA(W31)=1,"〇","×")</f>
        <v>〇</v>
      </c>
      <c r="AL31" s="95" t="s">
        <v>8</v>
      </c>
      <c r="AM31" s="85"/>
      <c r="AN31" s="85"/>
      <c r="AO31" s="83"/>
      <c r="AP31" s="85"/>
      <c r="AQ31" s="85"/>
      <c r="AR31" s="85"/>
      <c r="AS31" s="85"/>
      <c r="AT31" s="85"/>
      <c r="AU31" s="85"/>
      <c r="AV31" s="85"/>
      <c r="AW31" s="85"/>
      <c r="AX31" s="85"/>
      <c r="AY31" s="85"/>
      <c r="AZ31" s="85"/>
      <c r="BA31" s="85"/>
      <c r="BB31" s="85"/>
    </row>
    <row r="32" spans="1:72" ht="20.149999999999999" customHeight="1">
      <c r="A32" s="85"/>
      <c r="B32" s="85"/>
      <c r="C32" s="85"/>
      <c r="D32" s="85"/>
      <c r="E32" s="85"/>
      <c r="F32" s="85"/>
      <c r="G32" s="85"/>
      <c r="H32" s="85"/>
      <c r="I32" s="85"/>
      <c r="J32" s="85"/>
      <c r="K32" s="85"/>
      <c r="L32" s="85"/>
      <c r="M32" s="85"/>
      <c r="N32" s="431"/>
      <c r="O32" s="432"/>
      <c r="P32" s="432"/>
      <c r="Q32" s="432"/>
      <c r="R32" s="432"/>
      <c r="S32" s="432"/>
      <c r="T32" s="432"/>
      <c r="U32" s="432"/>
      <c r="V32" s="433"/>
      <c r="W32" s="440"/>
      <c r="X32" s="440"/>
      <c r="Y32" s="440"/>
      <c r="Z32" s="440"/>
      <c r="AA32" s="440"/>
      <c r="AB32" s="440"/>
      <c r="AC32" s="440"/>
      <c r="AD32" s="440"/>
      <c r="AE32" s="440"/>
      <c r="AF32" s="440"/>
      <c r="AG32" s="440"/>
      <c r="AH32" s="440"/>
      <c r="AI32" s="440"/>
      <c r="AJ32" s="440"/>
      <c r="AK32" s="97"/>
      <c r="AL32" s="95"/>
      <c r="AM32" s="85"/>
      <c r="AN32" s="85"/>
      <c r="AO32" s="83"/>
      <c r="AP32" s="85"/>
      <c r="AQ32" s="85"/>
      <c r="AR32" s="85"/>
      <c r="AS32" s="85"/>
      <c r="AT32" s="85"/>
      <c r="AU32" s="85"/>
      <c r="AV32" s="85"/>
      <c r="AW32" s="85"/>
      <c r="AX32" s="85"/>
      <c r="AY32" s="85"/>
      <c r="AZ32" s="85"/>
      <c r="BA32" s="85"/>
      <c r="BB32" s="85"/>
    </row>
    <row r="33" spans="1:58" ht="5.15" customHeight="1">
      <c r="A33" s="85"/>
      <c r="B33" s="85"/>
      <c r="C33" s="85"/>
      <c r="D33" s="85"/>
      <c r="E33" s="85"/>
      <c r="F33" s="85"/>
      <c r="G33" s="85"/>
      <c r="H33" s="85"/>
      <c r="I33" s="85"/>
      <c r="J33" s="85"/>
      <c r="K33" s="85"/>
      <c r="L33" s="85"/>
      <c r="M33" s="85"/>
      <c r="N33" s="98"/>
      <c r="O33" s="98"/>
      <c r="P33" s="98"/>
      <c r="Q33" s="98"/>
      <c r="R33" s="98"/>
      <c r="S33" s="98"/>
      <c r="T33" s="98"/>
      <c r="U33" s="98"/>
      <c r="V33" s="98"/>
      <c r="W33" s="98"/>
      <c r="X33" s="98"/>
      <c r="Y33" s="98"/>
      <c r="Z33" s="98"/>
      <c r="AA33" s="98"/>
      <c r="AB33" s="98"/>
      <c r="AC33" s="98"/>
      <c r="AD33" s="98"/>
      <c r="AE33" s="98"/>
      <c r="AF33" s="98"/>
      <c r="AG33" s="98"/>
      <c r="AH33" s="98"/>
      <c r="AI33" s="98"/>
      <c r="AJ33" s="98"/>
      <c r="AK33" s="93"/>
    </row>
    <row r="34" spans="1:58" ht="54.75" customHeight="1">
      <c r="A34" s="474" t="s">
        <v>362</v>
      </c>
      <c r="B34" s="474"/>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c r="AH34" s="474"/>
      <c r="AI34" s="474"/>
      <c r="AJ34" s="85"/>
      <c r="AK34" s="93"/>
    </row>
    <row r="35" spans="1:58" ht="10" customHeight="1">
      <c r="A35" s="85"/>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93"/>
    </row>
    <row r="36" spans="1:58" ht="39.75" customHeight="1">
      <c r="A36" s="90">
        <v>1</v>
      </c>
      <c r="B36" s="99" t="s">
        <v>39</v>
      </c>
      <c r="C36" s="100"/>
      <c r="D36" s="100"/>
      <c r="E36" s="101"/>
      <c r="F36" s="101"/>
      <c r="G36" s="101"/>
      <c r="H36" s="102"/>
      <c r="I36" s="102"/>
      <c r="J36" s="475">
        <f>'(2)実績報告書'!D34+'(2)実績報告書②【訪問・相談系事業所は入力が必要な場合が有】'!F85</f>
        <v>0</v>
      </c>
      <c r="K36" s="475"/>
      <c r="L36" s="475"/>
      <c r="M36" s="475"/>
      <c r="N36" s="475"/>
      <c r="O36" s="475"/>
      <c r="P36" s="475"/>
      <c r="Q36" s="475"/>
      <c r="R36" s="89" t="s">
        <v>40</v>
      </c>
      <c r="S36" s="102"/>
      <c r="T36" s="102"/>
      <c r="U36" s="102"/>
      <c r="V36" s="102"/>
      <c r="W36" s="102"/>
      <c r="X36" s="102"/>
      <c r="Y36" s="102"/>
      <c r="Z36" s="102"/>
      <c r="AA36" s="102"/>
      <c r="AB36" s="102"/>
      <c r="AC36" s="102"/>
      <c r="AK36" s="103"/>
      <c r="AL36" s="78" t="s">
        <v>13</v>
      </c>
    </row>
    <row r="37" spans="1:58" ht="5.15" customHeight="1">
      <c r="A37" s="90"/>
      <c r="B37" s="90"/>
      <c r="C37" s="104"/>
      <c r="D37" s="104"/>
      <c r="E37" s="104"/>
      <c r="F37" s="104"/>
      <c r="G37" s="104"/>
      <c r="H37" s="102"/>
      <c r="I37" s="102"/>
      <c r="J37" s="102"/>
      <c r="K37" s="102"/>
      <c r="L37" s="102"/>
      <c r="M37" s="102"/>
      <c r="N37" s="102"/>
      <c r="O37" s="102"/>
      <c r="P37" s="102"/>
      <c r="Q37" s="102"/>
      <c r="R37" s="102"/>
      <c r="S37" s="102"/>
      <c r="T37" s="102"/>
      <c r="U37" s="102"/>
      <c r="V37" s="102"/>
      <c r="W37" s="102"/>
      <c r="X37" s="102"/>
      <c r="Y37" s="102"/>
      <c r="Z37" s="102"/>
      <c r="AA37" s="102"/>
      <c r="AB37" s="102"/>
      <c r="AC37" s="102"/>
      <c r="AK37" s="93"/>
      <c r="BE37" s="80"/>
      <c r="BF37" s="80"/>
    </row>
    <row r="38" spans="1:58" ht="25" customHeight="1">
      <c r="A38" s="90">
        <v>2</v>
      </c>
      <c r="B38" s="463" t="s">
        <v>41</v>
      </c>
      <c r="C38" s="463"/>
      <c r="D38" s="463"/>
      <c r="E38" s="463"/>
      <c r="F38" s="463"/>
      <c r="G38" s="89"/>
      <c r="H38" s="102"/>
      <c r="I38" s="102"/>
      <c r="J38" s="102"/>
      <c r="K38" s="102"/>
      <c r="L38" s="102"/>
      <c r="M38" s="102"/>
      <c r="N38" s="102"/>
      <c r="O38" s="102"/>
      <c r="P38" s="102"/>
      <c r="Q38" s="102"/>
      <c r="R38" s="102"/>
      <c r="S38" s="102"/>
      <c r="T38" s="102"/>
      <c r="U38" s="102"/>
      <c r="V38" s="102"/>
      <c r="W38" s="102"/>
      <c r="X38" s="102"/>
      <c r="Y38" s="102"/>
      <c r="Z38" s="102"/>
      <c r="AA38" s="102"/>
      <c r="AB38" s="102"/>
      <c r="AC38" s="102"/>
      <c r="AK38" s="103"/>
      <c r="AL38" s="78" t="s">
        <v>13</v>
      </c>
    </row>
    <row r="39" spans="1:58" ht="30" customHeight="1">
      <c r="A39" s="478" t="s">
        <v>45</v>
      </c>
      <c r="B39" s="469" t="s">
        <v>14</v>
      </c>
      <c r="C39" s="461"/>
      <c r="D39" s="461"/>
      <c r="E39" s="461"/>
      <c r="F39" s="462"/>
      <c r="G39" s="118">
        <f>'(1)基本シート'!M36</f>
        <v>0</v>
      </c>
      <c r="H39" s="119">
        <f>'(1)基本シート'!O36</f>
        <v>0</v>
      </c>
      <c r="I39" s="119">
        <f>'(1)基本シート'!Q36</f>
        <v>0</v>
      </c>
      <c r="J39" s="120">
        <f>'(1)基本シート'!S36</f>
        <v>0</v>
      </c>
      <c r="K39" s="464"/>
      <c r="L39" s="465"/>
      <c r="M39" s="465"/>
      <c r="N39" s="465"/>
      <c r="O39" s="465"/>
      <c r="P39" s="465"/>
      <c r="Q39" s="465"/>
      <c r="R39" s="465"/>
      <c r="S39" s="465"/>
      <c r="T39" s="465"/>
      <c r="U39" s="465"/>
      <c r="V39" s="465"/>
      <c r="W39" s="465"/>
      <c r="X39" s="465"/>
      <c r="Y39" s="465"/>
      <c r="Z39" s="465"/>
      <c r="AA39" s="465"/>
      <c r="AB39" s="465"/>
      <c r="AC39" s="465"/>
      <c r="AD39" s="465"/>
      <c r="AE39" s="465"/>
      <c r="AF39" s="465"/>
      <c r="AG39" s="465"/>
      <c r="AH39" s="465"/>
      <c r="AI39" s="465"/>
      <c r="AJ39" s="466"/>
      <c r="AK39" s="103" t="str">
        <f>IF(COUNTA(G39:J39)=4,"〇","×")</f>
        <v>〇</v>
      </c>
      <c r="AL39" s="95" t="s">
        <v>15</v>
      </c>
    </row>
    <row r="40" spans="1:58" ht="30" customHeight="1">
      <c r="A40" s="479"/>
      <c r="B40" s="467" t="s">
        <v>16</v>
      </c>
      <c r="C40" s="468"/>
      <c r="D40" s="468"/>
      <c r="E40" s="468"/>
      <c r="F40" s="468"/>
      <c r="G40" s="118">
        <f>'(1)基本シート'!W36</f>
        <v>0</v>
      </c>
      <c r="H40" s="119">
        <f>'(1)基本シート'!Y36</f>
        <v>0</v>
      </c>
      <c r="I40" s="120">
        <f>'(1)基本シート'!AA36</f>
        <v>0</v>
      </c>
      <c r="J40" s="464"/>
      <c r="K40" s="465"/>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6"/>
      <c r="AK40" s="103" t="str">
        <f>IF(COUNTA(G40:I40)=3,"〇","×")</f>
        <v>〇</v>
      </c>
      <c r="AL40" s="95" t="s">
        <v>17</v>
      </c>
    </row>
    <row r="41" spans="1:58" ht="30" customHeight="1">
      <c r="A41" s="479"/>
      <c r="B41" s="449" t="s">
        <v>18</v>
      </c>
      <c r="C41" s="450"/>
      <c r="D41" s="450"/>
      <c r="E41" s="450"/>
      <c r="F41" s="470"/>
      <c r="G41" s="454">
        <f>'(1)基本シート'!M37</f>
        <v>0</v>
      </c>
      <c r="H41" s="455"/>
      <c r="I41" s="455"/>
      <c r="J41" s="455"/>
      <c r="K41" s="455"/>
      <c r="L41" s="455"/>
      <c r="M41" s="455"/>
      <c r="N41" s="455"/>
      <c r="O41" s="455"/>
      <c r="P41" s="455"/>
      <c r="Q41" s="455"/>
      <c r="R41" s="455"/>
      <c r="S41" s="455"/>
      <c r="T41" s="455"/>
      <c r="U41" s="455"/>
      <c r="V41" s="455"/>
      <c r="W41" s="456"/>
      <c r="X41" s="464"/>
      <c r="Y41" s="465"/>
      <c r="Z41" s="465"/>
      <c r="AA41" s="465"/>
      <c r="AB41" s="465"/>
      <c r="AC41" s="465"/>
      <c r="AD41" s="465"/>
      <c r="AE41" s="465"/>
      <c r="AF41" s="465"/>
      <c r="AG41" s="465"/>
      <c r="AH41" s="465"/>
      <c r="AI41" s="465"/>
      <c r="AJ41" s="466"/>
      <c r="AK41" s="103" t="str">
        <f>IF(COUNTA(G41)=1,"〇","×")</f>
        <v>〇</v>
      </c>
      <c r="AL41" s="95" t="s">
        <v>19</v>
      </c>
    </row>
    <row r="42" spans="1:58" ht="30" customHeight="1">
      <c r="A42" s="479"/>
      <c r="B42" s="449" t="s">
        <v>20</v>
      </c>
      <c r="C42" s="450"/>
      <c r="D42" s="450"/>
      <c r="E42" s="450"/>
      <c r="F42" s="470"/>
      <c r="G42" s="454">
        <f>'(1)基本シート'!M38</f>
        <v>0</v>
      </c>
      <c r="H42" s="455"/>
      <c r="I42" s="455"/>
      <c r="J42" s="455"/>
      <c r="K42" s="455"/>
      <c r="L42" s="455"/>
      <c r="M42" s="456"/>
      <c r="N42" s="464"/>
      <c r="O42" s="465"/>
      <c r="P42" s="465"/>
      <c r="Q42" s="465"/>
      <c r="R42" s="465"/>
      <c r="S42" s="465"/>
      <c r="T42" s="465"/>
      <c r="U42" s="465"/>
      <c r="V42" s="465"/>
      <c r="W42" s="465"/>
      <c r="X42" s="465"/>
      <c r="Y42" s="465"/>
      <c r="Z42" s="465"/>
      <c r="AA42" s="465"/>
      <c r="AB42" s="465"/>
      <c r="AC42" s="465"/>
      <c r="AD42" s="465"/>
      <c r="AE42" s="465"/>
      <c r="AF42" s="465"/>
      <c r="AG42" s="465"/>
      <c r="AH42" s="465"/>
      <c r="AI42" s="465"/>
      <c r="AJ42" s="466"/>
      <c r="AK42" s="103" t="str">
        <f>IF(COUNTA(G42)=1,"〇","×")</f>
        <v>〇</v>
      </c>
      <c r="AL42" s="95" t="s">
        <v>21</v>
      </c>
    </row>
    <row r="43" spans="1:58" ht="30" customHeight="1">
      <c r="A43" s="479"/>
      <c r="B43" s="449" t="s">
        <v>22</v>
      </c>
      <c r="C43" s="450"/>
      <c r="D43" s="450"/>
      <c r="E43" s="450"/>
      <c r="F43" s="450"/>
      <c r="G43" s="451">
        <f>'(1)基本シート'!M39</f>
        <v>0</v>
      </c>
      <c r="H43" s="452"/>
      <c r="I43" s="480" t="s">
        <v>23</v>
      </c>
      <c r="J43" s="481"/>
      <c r="K43" s="481"/>
      <c r="L43" s="481"/>
      <c r="M43" s="481"/>
      <c r="N43" s="481"/>
      <c r="O43" s="481"/>
      <c r="P43" s="481"/>
      <c r="Q43" s="481"/>
      <c r="R43" s="481"/>
      <c r="S43" s="481"/>
      <c r="T43" s="481"/>
      <c r="U43" s="481"/>
      <c r="V43" s="481"/>
      <c r="W43" s="481"/>
      <c r="X43" s="481"/>
      <c r="Y43" s="481"/>
      <c r="Z43" s="481"/>
      <c r="AA43" s="481"/>
      <c r="AB43" s="481"/>
      <c r="AC43" s="481"/>
      <c r="AD43" s="481"/>
      <c r="AE43" s="481"/>
      <c r="AF43" s="481"/>
      <c r="AG43" s="481"/>
      <c r="AH43" s="481"/>
      <c r="AI43" s="481"/>
      <c r="AJ43" s="482"/>
      <c r="AK43" s="103" t="str">
        <f>IF(COUNTA(G43)=1,"〇","×")</f>
        <v>〇</v>
      </c>
      <c r="AL43" s="95" t="s">
        <v>24</v>
      </c>
    </row>
    <row r="44" spans="1:58" ht="30" customHeight="1">
      <c r="A44" s="479"/>
      <c r="B44" s="449" t="s">
        <v>25</v>
      </c>
      <c r="C44" s="450"/>
      <c r="D44" s="450"/>
      <c r="E44" s="450"/>
      <c r="F44" s="450"/>
      <c r="G44" s="110">
        <f>'(1)基本シート'!M40</f>
        <v>0</v>
      </c>
      <c r="H44" s="111">
        <f>'(1)基本シート'!O40</f>
        <v>0</v>
      </c>
      <c r="I44" s="111">
        <f>'(1)基本シート'!Q40</f>
        <v>0</v>
      </c>
      <c r="J44" s="111">
        <f>'(1)基本シート'!S40</f>
        <v>0</v>
      </c>
      <c r="K44" s="111">
        <f>'(1)基本シート'!U40</f>
        <v>0</v>
      </c>
      <c r="L44" s="111">
        <f>'(1)基本シート'!W40</f>
        <v>0</v>
      </c>
      <c r="M44" s="112">
        <f>'(1)基本シート'!Y40</f>
        <v>0</v>
      </c>
      <c r="N44" s="457"/>
      <c r="O44" s="458"/>
      <c r="P44" s="458"/>
      <c r="Q44" s="458"/>
      <c r="R44" s="458"/>
      <c r="S44" s="458"/>
      <c r="T44" s="458"/>
      <c r="U44" s="458"/>
      <c r="V44" s="458"/>
      <c r="W44" s="458"/>
      <c r="X44" s="458"/>
      <c r="Y44" s="458"/>
      <c r="Z44" s="458"/>
      <c r="AA44" s="458"/>
      <c r="AB44" s="458"/>
      <c r="AC44" s="458"/>
      <c r="AD44" s="458"/>
      <c r="AE44" s="458"/>
      <c r="AF44" s="458"/>
      <c r="AG44" s="458"/>
      <c r="AH44" s="458"/>
      <c r="AI44" s="458"/>
      <c r="AJ44" s="459"/>
      <c r="AK44" s="103" t="str">
        <f>IF(COUNTA(G44:M44)=7,"〇","×")</f>
        <v>〇</v>
      </c>
      <c r="AL44" s="95" t="s">
        <v>26</v>
      </c>
    </row>
    <row r="45" spans="1:58" ht="30" customHeight="1">
      <c r="A45" s="479"/>
      <c r="B45" s="460" t="s">
        <v>27</v>
      </c>
      <c r="C45" s="461"/>
      <c r="D45" s="461"/>
      <c r="E45" s="461"/>
      <c r="F45" s="462"/>
      <c r="G45" s="454">
        <f>'(1)基本シート'!M41</f>
        <v>0</v>
      </c>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5"/>
      <c r="AG45" s="455"/>
      <c r="AH45" s="455"/>
      <c r="AI45" s="455"/>
      <c r="AJ45" s="456"/>
      <c r="AK45" s="81" t="str">
        <f>IF(COUNTA(G45:AJ45)&gt;=1,"〇","×")</f>
        <v>〇</v>
      </c>
      <c r="AL45" s="95" t="s">
        <v>28</v>
      </c>
    </row>
    <row r="46" spans="1:58" ht="10" customHeight="1">
      <c r="A46" s="476"/>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c r="AG46" s="477"/>
      <c r="AH46" s="477"/>
      <c r="AI46" s="477"/>
      <c r="AJ46" s="477"/>
    </row>
    <row r="47" spans="1:58">
      <c r="A47" s="90">
        <v>3</v>
      </c>
      <c r="B47" s="453" t="s">
        <v>42</v>
      </c>
      <c r="C47" s="453"/>
      <c r="D47" s="453"/>
      <c r="E47" s="453"/>
      <c r="F47" s="453"/>
      <c r="G47" s="453"/>
      <c r="H47" s="453"/>
      <c r="I47" s="453"/>
      <c r="J47" s="453"/>
      <c r="K47" s="453"/>
      <c r="L47" s="453"/>
      <c r="M47" s="104"/>
      <c r="R47" s="79">
        <v>4</v>
      </c>
      <c r="S47" s="453" t="s">
        <v>44</v>
      </c>
      <c r="T47" s="453"/>
      <c r="U47" s="453"/>
      <c r="V47" s="453"/>
      <c r="W47" s="453"/>
      <c r="X47" s="113"/>
    </row>
    <row r="48" spans="1:58" ht="30" customHeight="1">
      <c r="A48" s="441" t="s">
        <v>43</v>
      </c>
      <c r="B48" s="441"/>
      <c r="C48" s="441"/>
      <c r="D48" s="441"/>
      <c r="E48" s="441"/>
      <c r="F48" s="441"/>
      <c r="G48" s="442">
        <f>IF('(1)基本シート'!A25=TRUE,'(1)基本シート'!M21,'(1)基本シート'!M24)</f>
        <v>0</v>
      </c>
      <c r="H48" s="442"/>
      <c r="I48" s="442"/>
      <c r="J48" s="442"/>
      <c r="K48" s="442"/>
      <c r="L48" s="442"/>
      <c r="M48" s="442"/>
      <c r="N48" s="442"/>
      <c r="O48" s="442"/>
      <c r="P48" s="442"/>
      <c r="Q48" s="442"/>
      <c r="R48" s="441" t="s">
        <v>44</v>
      </c>
      <c r="S48" s="441"/>
      <c r="T48" s="441"/>
      <c r="U48" s="441"/>
      <c r="V48" s="441"/>
      <c r="W48" s="441"/>
      <c r="X48" s="444">
        <f>IF('(1)基本シート'!A31=TRUE,'(1)基本シート'!M21,'(1)基本シート'!M30)</f>
        <v>0</v>
      </c>
      <c r="Y48" s="444"/>
      <c r="Z48" s="444"/>
      <c r="AA48" s="444"/>
      <c r="AB48" s="444"/>
      <c r="AC48" s="444"/>
      <c r="AD48" s="444"/>
      <c r="AE48" s="444"/>
      <c r="AF48" s="444"/>
      <c r="AG48" s="444"/>
      <c r="AH48" s="444"/>
      <c r="AI48" s="444"/>
      <c r="AJ48" s="444"/>
    </row>
    <row r="49" spans="1:38" ht="30" customHeight="1">
      <c r="A49" s="445" t="s">
        <v>78</v>
      </c>
      <c r="B49" s="445"/>
      <c r="C49" s="445"/>
      <c r="D49" s="445"/>
      <c r="E49" s="445"/>
      <c r="F49" s="445"/>
      <c r="G49" s="442">
        <f>IF('(1)基本シート'!A27=TRUE,'(1)基本シート'!M22,'(1)基本シート'!M26)</f>
        <v>0</v>
      </c>
      <c r="H49" s="442"/>
      <c r="I49" s="442"/>
      <c r="J49" s="442"/>
      <c r="K49" s="442"/>
      <c r="L49" s="442"/>
      <c r="M49" s="442"/>
      <c r="N49" s="442"/>
      <c r="O49" s="442"/>
      <c r="P49" s="442"/>
      <c r="Q49" s="442"/>
      <c r="R49" s="441" t="s">
        <v>80</v>
      </c>
      <c r="S49" s="441"/>
      <c r="T49" s="441"/>
      <c r="U49" s="441"/>
      <c r="V49" s="441"/>
      <c r="W49" s="441"/>
      <c r="X49" s="444">
        <f>IF('(1)基本シート'!A33=TRUE,'(1)基本シート'!M22,'(1)基本シート'!M32)</f>
        <v>0</v>
      </c>
      <c r="Y49" s="444"/>
      <c r="Z49" s="444"/>
      <c r="AA49" s="444"/>
      <c r="AB49" s="444"/>
      <c r="AC49" s="444"/>
      <c r="AD49" s="444"/>
      <c r="AE49" s="444"/>
      <c r="AF49" s="444"/>
      <c r="AG49" s="444"/>
      <c r="AH49" s="444"/>
      <c r="AI49" s="444"/>
      <c r="AJ49" s="444"/>
      <c r="AL49" s="78" t="b">
        <v>1</v>
      </c>
    </row>
    <row r="50" spans="1:38" ht="30" customHeight="1">
      <c r="A50" s="441" t="s">
        <v>79</v>
      </c>
      <c r="B50" s="441"/>
      <c r="C50" s="441"/>
      <c r="D50" s="441"/>
      <c r="E50" s="441"/>
      <c r="F50" s="441"/>
      <c r="G50" s="442">
        <f>IF('(1)基本シート'!A29=TRUE,'(1)基本シート'!M23,'(1)基本シート'!M28)</f>
        <v>0</v>
      </c>
      <c r="H50" s="442"/>
      <c r="I50" s="442"/>
      <c r="J50" s="442"/>
      <c r="K50" s="442"/>
      <c r="L50" s="442"/>
      <c r="M50" s="442"/>
      <c r="N50" s="442"/>
      <c r="O50" s="442"/>
      <c r="P50" s="442"/>
      <c r="Q50" s="442"/>
      <c r="R50" s="443" t="s">
        <v>79</v>
      </c>
      <c r="S50" s="443"/>
      <c r="T50" s="443"/>
      <c r="U50" s="443"/>
      <c r="V50" s="443"/>
      <c r="W50" s="443"/>
      <c r="X50" s="444">
        <f>IF('(1)基本シート'!A35=TRUE,'(1)基本シート'!M23,'(1)基本シート'!M34)</f>
        <v>0</v>
      </c>
      <c r="Y50" s="444"/>
      <c r="Z50" s="444"/>
      <c r="AA50" s="444"/>
      <c r="AB50" s="444"/>
      <c r="AC50" s="444"/>
      <c r="AD50" s="444"/>
      <c r="AE50" s="444"/>
      <c r="AF50" s="444"/>
      <c r="AG50" s="444"/>
      <c r="AH50" s="444"/>
      <c r="AI50" s="444"/>
      <c r="AJ50" s="444"/>
    </row>
    <row r="51" spans="1:38" ht="15" customHeight="1">
      <c r="A51" s="104"/>
      <c r="B51" s="104"/>
      <c r="C51" s="104"/>
      <c r="D51" s="104"/>
      <c r="E51" s="104"/>
      <c r="F51" s="104"/>
      <c r="G51" s="104"/>
      <c r="H51" s="104"/>
      <c r="I51" s="104"/>
      <c r="J51" s="104"/>
      <c r="K51" s="104"/>
      <c r="L51" s="104"/>
      <c r="M51" s="104"/>
    </row>
    <row r="52" spans="1:38" ht="5.15" customHeight="1" thickBot="1"/>
    <row r="53" spans="1:38" ht="10.5" customHeight="1">
      <c r="B53" s="4"/>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134"/>
      <c r="AI53" s="135"/>
    </row>
    <row r="54" spans="1:38">
      <c r="B54" s="114" t="s">
        <v>258</v>
      </c>
      <c r="C54" s="115"/>
      <c r="D54" s="115"/>
      <c r="E54" s="115"/>
      <c r="F54" s="115"/>
      <c r="G54" s="115"/>
      <c r="H54" s="115"/>
      <c r="I54" s="115"/>
      <c r="J54" s="115"/>
      <c r="K54" s="115"/>
      <c r="L54" s="115"/>
      <c r="M54" s="115"/>
      <c r="N54" s="115"/>
      <c r="O54" s="115"/>
      <c r="P54" s="115"/>
      <c r="Q54" s="115"/>
      <c r="R54" s="115"/>
      <c r="S54" s="115"/>
      <c r="T54" s="115"/>
      <c r="U54" s="115"/>
      <c r="V54" s="115"/>
      <c r="W54" s="115"/>
      <c r="X54" s="115"/>
      <c r="Y54" s="115"/>
      <c r="Z54" s="115"/>
      <c r="AA54" s="115"/>
      <c r="AB54" s="115"/>
      <c r="AC54" s="115"/>
      <c r="AD54" s="115"/>
      <c r="AE54" s="115"/>
      <c r="AF54" s="115"/>
      <c r="AG54" s="115"/>
      <c r="AI54" s="136"/>
    </row>
    <row r="55" spans="1:38" ht="35.15" customHeight="1">
      <c r="B55" s="116"/>
      <c r="C55" s="448" t="str">
        <f>'(1)基本シート'!C46</f>
        <v>光熱費の支払額、実績等の内容に相違なく、申請に用いた支出等に係る証拠書類及び実績人数の根拠資料を令和８年度末まで適切に整備保管します。</v>
      </c>
      <c r="D55" s="448"/>
      <c r="E55" s="448"/>
      <c r="F55" s="448"/>
      <c r="G55" s="448"/>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I55" s="136"/>
    </row>
    <row r="56" spans="1:38" ht="35.15" customHeight="1">
      <c r="B56" s="116"/>
      <c r="C56" s="448" t="str">
        <f>'(1)基本シート'!C47</f>
        <v>支援金申請について他の物価高騰対策補助等事業(県の補助事業である「令和８年介護事業所等及び介護施設等に対するサービス継続支援事業」)と重複した申請はしていません。</v>
      </c>
      <c r="D56" s="448"/>
      <c r="E56" s="448"/>
      <c r="F56" s="448"/>
      <c r="G56" s="448"/>
      <c r="H56" s="448"/>
      <c r="I56" s="448"/>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I56" s="136"/>
    </row>
    <row r="57" spans="1:38" ht="35.15" customHeight="1">
      <c r="B57" s="116"/>
      <c r="C57" s="448" t="str">
        <f>'(1)基本シート'!C48</f>
        <v>支援金の重複を防ぐため、他の物価高騰対策支援事業に対して、申請内容等の情報を提供されることに同意します。</v>
      </c>
      <c r="D57" s="448"/>
      <c r="E57" s="448"/>
      <c r="F57" s="448"/>
      <c r="G57" s="448"/>
      <c r="H57" s="448"/>
      <c r="I57" s="448"/>
      <c r="J57" s="448"/>
      <c r="K57" s="448"/>
      <c r="L57" s="448"/>
      <c r="M57" s="448"/>
      <c r="N57" s="448"/>
      <c r="O57" s="448"/>
      <c r="P57" s="448"/>
      <c r="Q57" s="448"/>
      <c r="R57" s="448"/>
      <c r="S57" s="448"/>
      <c r="T57" s="448"/>
      <c r="U57" s="448"/>
      <c r="V57" s="448"/>
      <c r="W57" s="448"/>
      <c r="X57" s="448"/>
      <c r="Y57" s="448"/>
      <c r="Z57" s="448"/>
      <c r="AA57" s="448"/>
      <c r="AB57" s="448"/>
      <c r="AC57" s="448"/>
      <c r="AD57" s="448"/>
      <c r="AE57" s="448"/>
      <c r="AF57" s="448"/>
      <c r="AG57" s="448"/>
      <c r="AI57" s="136"/>
    </row>
    <row r="58" spans="1:38" ht="35.15" customHeight="1">
      <c r="B58" s="116"/>
      <c r="C58" s="448" t="str">
        <f>'(1)基本シート'!C49</f>
        <v>支援金事務を適正に執行するために事業所へ訪問し書類等の確認を受けることに同意します。</v>
      </c>
      <c r="D58" s="448"/>
      <c r="E58" s="448"/>
      <c r="F58" s="448"/>
      <c r="G58" s="448"/>
      <c r="H58" s="448"/>
      <c r="I58" s="448"/>
      <c r="J58" s="448"/>
      <c r="K58" s="448"/>
      <c r="L58" s="448"/>
      <c r="M58" s="448"/>
      <c r="N58" s="448"/>
      <c r="O58" s="448"/>
      <c r="P58" s="448"/>
      <c r="Q58" s="448"/>
      <c r="R58" s="448"/>
      <c r="S58" s="448"/>
      <c r="T58" s="448"/>
      <c r="U58" s="448"/>
      <c r="V58" s="448"/>
      <c r="W58" s="448"/>
      <c r="X58" s="448"/>
      <c r="Y58" s="448"/>
      <c r="Z58" s="448"/>
      <c r="AA58" s="448"/>
      <c r="AB58" s="448"/>
      <c r="AC58" s="448"/>
      <c r="AD58" s="448"/>
      <c r="AE58" s="448"/>
      <c r="AF58" s="448"/>
      <c r="AG58" s="448"/>
      <c r="AI58" s="136"/>
    </row>
    <row r="59" spans="1:38" ht="25" customHeight="1">
      <c r="B59" s="446" t="s">
        <v>64</v>
      </c>
      <c r="C59" s="447"/>
      <c r="D59" s="447"/>
      <c r="E59" s="447"/>
      <c r="F59" s="447"/>
      <c r="G59" s="447"/>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I59" s="136"/>
    </row>
    <row r="60" spans="1:38" ht="35.15" customHeight="1" thickBot="1">
      <c r="B60" s="116"/>
      <c r="C60" s="448" t="str">
        <f>'(1)基本シート'!C51</f>
        <v>申請する車両は、専ら利用者の輸送・送迎・介護職員等による利用者の居宅への訪問等に使用するものです。</v>
      </c>
      <c r="D60" s="471"/>
      <c r="E60" s="471"/>
      <c r="F60" s="471"/>
      <c r="G60" s="471"/>
      <c r="H60" s="471"/>
      <c r="I60" s="471"/>
      <c r="J60" s="471"/>
      <c r="K60" s="471"/>
      <c r="L60" s="471"/>
      <c r="M60" s="471"/>
      <c r="N60" s="471"/>
      <c r="O60" s="471"/>
      <c r="P60" s="471"/>
      <c r="Q60" s="471"/>
      <c r="R60" s="471"/>
      <c r="S60" s="471"/>
      <c r="T60" s="471"/>
      <c r="U60" s="471"/>
      <c r="V60" s="471"/>
      <c r="W60" s="471"/>
      <c r="X60" s="471"/>
      <c r="Y60" s="471"/>
      <c r="Z60" s="471"/>
      <c r="AA60" s="471"/>
      <c r="AB60" s="471"/>
      <c r="AC60" s="471"/>
      <c r="AD60" s="471"/>
      <c r="AE60" s="471"/>
      <c r="AF60" s="471"/>
      <c r="AG60" s="471"/>
      <c r="AH60" s="137"/>
      <c r="AI60" s="138"/>
    </row>
    <row r="61" spans="1:38" ht="10" customHeight="1">
      <c r="B61" s="5"/>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row>
  </sheetData>
  <sheetProtection algorithmName="SHA-512" hashValue="yI3Vj6C5DqGeJR4U+WYVV1hdXhkEOltqAzTxoQ89/OhqwM7rtTFXGUowoFJK6au0pomNWWkDwC8NpG7MGOQtCw==" saltValue="BYMWo26H1eow0Q1yLPvxbw==" spinCount="100000" sheet="1" objects="1" scenarios="1"/>
  <mergeCells count="68">
    <mergeCell ref="N27:V28"/>
    <mergeCell ref="W27:AJ28"/>
    <mergeCell ref="A1:G1"/>
    <mergeCell ref="A2:AJ4"/>
    <mergeCell ref="N23:R24"/>
    <mergeCell ref="S23:AJ24"/>
    <mergeCell ref="AE6:AJ6"/>
    <mergeCell ref="N11:R12"/>
    <mergeCell ref="S11:AJ12"/>
    <mergeCell ref="N15:V16"/>
    <mergeCell ref="N17:V18"/>
    <mergeCell ref="N19:V20"/>
    <mergeCell ref="N25:R26"/>
    <mergeCell ref="C60:AG60"/>
    <mergeCell ref="AM3:AP4"/>
    <mergeCell ref="N13:R14"/>
    <mergeCell ref="S13:AJ14"/>
    <mergeCell ref="N21:R22"/>
    <mergeCell ref="S21:AJ22"/>
    <mergeCell ref="W15:AJ16"/>
    <mergeCell ref="W17:AJ18"/>
    <mergeCell ref="W19:AJ20"/>
    <mergeCell ref="A34:AI34"/>
    <mergeCell ref="J36:Q36"/>
    <mergeCell ref="N42:AJ42"/>
    <mergeCell ref="A46:AJ46"/>
    <mergeCell ref="A39:A45"/>
    <mergeCell ref="I43:AJ43"/>
    <mergeCell ref="B44:F44"/>
    <mergeCell ref="B41:F41"/>
    <mergeCell ref="G41:W41"/>
    <mergeCell ref="X41:AJ41"/>
    <mergeCell ref="B42:F42"/>
    <mergeCell ref="G42:M42"/>
    <mergeCell ref="B38:F38"/>
    <mergeCell ref="K39:AJ39"/>
    <mergeCell ref="B40:F40"/>
    <mergeCell ref="J40:AJ40"/>
    <mergeCell ref="B39:F39"/>
    <mergeCell ref="B59:AG59"/>
    <mergeCell ref="C55:AG55"/>
    <mergeCell ref="C58:AG58"/>
    <mergeCell ref="B43:F43"/>
    <mergeCell ref="G43:H43"/>
    <mergeCell ref="B47:L47"/>
    <mergeCell ref="S47:W47"/>
    <mergeCell ref="X48:AJ48"/>
    <mergeCell ref="G45:AJ45"/>
    <mergeCell ref="N44:AJ44"/>
    <mergeCell ref="B45:F45"/>
    <mergeCell ref="C56:AG56"/>
    <mergeCell ref="C57:AG57"/>
    <mergeCell ref="N29:V30"/>
    <mergeCell ref="W29:AJ30"/>
    <mergeCell ref="S25:AJ26"/>
    <mergeCell ref="A50:F50"/>
    <mergeCell ref="G48:Q48"/>
    <mergeCell ref="G49:Q49"/>
    <mergeCell ref="G50:Q50"/>
    <mergeCell ref="R48:W48"/>
    <mergeCell ref="R49:W49"/>
    <mergeCell ref="R50:W50"/>
    <mergeCell ref="X50:AJ50"/>
    <mergeCell ref="X49:AJ49"/>
    <mergeCell ref="A48:F48"/>
    <mergeCell ref="A49:F49"/>
    <mergeCell ref="N31:V32"/>
    <mergeCell ref="W31:AJ32"/>
  </mergeCells>
  <phoneticPr fontId="3"/>
  <conditionalFormatting sqref="S11:AJ12">
    <cfRule type="expression" dxfId="41" priority="4">
      <formula>$AK$11=〇</formula>
    </cfRule>
  </conditionalFormatting>
  <dataValidations count="1">
    <dataValidation imeMode="fullAlpha" allowBlank="1" showInputMessage="1" showErrorMessage="1" sqref="S21:AJ22" xr:uid="{00000000-0002-0000-0500-000000000000}"/>
  </dataValidations>
  <pageMargins left="0.70866141732283461" right="0.70866141732283461" top="0.3543307086614173" bottom="0.3543307086614173" header="0.31496062992125984" footer="0.31496062992125984"/>
  <pageSetup paperSize="9" scale="53" orientation="portrait" r:id="rId1"/>
  <colBreaks count="1" manualBreakCount="1">
    <brk id="36" max="1048575" man="1"/>
  </colBreaks>
  <ignoredErrors>
    <ignoredError sqref="G43"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1</xdr:col>
                    <xdr:colOff>50800</xdr:colOff>
                    <xdr:row>54</xdr:row>
                    <xdr:rowOff>95250</xdr:rowOff>
                  </from>
                  <to>
                    <xdr:col>2</xdr:col>
                    <xdr:colOff>152400</xdr:colOff>
                    <xdr:row>54</xdr:row>
                    <xdr:rowOff>355600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1</xdr:col>
                    <xdr:colOff>38100</xdr:colOff>
                    <xdr:row>57</xdr:row>
                    <xdr:rowOff>95250</xdr:rowOff>
                  </from>
                  <to>
                    <xdr:col>2</xdr:col>
                    <xdr:colOff>165100</xdr:colOff>
                    <xdr:row>57</xdr:row>
                    <xdr:rowOff>361950</xdr:rowOff>
                  </to>
                </anchor>
              </controlPr>
            </control>
          </mc:Choice>
        </mc:AlternateContent>
        <mc:AlternateContent xmlns:mc="http://schemas.openxmlformats.org/markup-compatibility/2006">
          <mc:Choice Requires="x14">
            <control shapeId="1047" r:id="rId6" name="Check Box 23">
              <controlPr defaultSize="0" autoFill="0" autoLine="0" autoPict="0">
                <anchor moveWithCells="1">
                  <from>
                    <xdr:col>1</xdr:col>
                    <xdr:colOff>38100</xdr:colOff>
                    <xdr:row>59</xdr:row>
                    <xdr:rowOff>76200</xdr:rowOff>
                  </from>
                  <to>
                    <xdr:col>2</xdr:col>
                    <xdr:colOff>165100</xdr:colOff>
                    <xdr:row>59</xdr:row>
                    <xdr:rowOff>342900</xdr:rowOff>
                  </to>
                </anchor>
              </controlPr>
            </control>
          </mc:Choice>
        </mc:AlternateContent>
        <mc:AlternateContent xmlns:mc="http://schemas.openxmlformats.org/markup-compatibility/2006">
          <mc:Choice Requires="x14">
            <control shapeId="1074" r:id="rId7" name="Check Box 50">
              <controlPr defaultSize="0" autoFill="0" autoLine="0" autoPict="0">
                <anchor moveWithCells="1">
                  <from>
                    <xdr:col>1</xdr:col>
                    <xdr:colOff>38100</xdr:colOff>
                    <xdr:row>55</xdr:row>
                    <xdr:rowOff>88900</xdr:rowOff>
                  </from>
                  <to>
                    <xdr:col>2</xdr:col>
                    <xdr:colOff>146050</xdr:colOff>
                    <xdr:row>55</xdr:row>
                    <xdr:rowOff>342900</xdr:rowOff>
                  </to>
                </anchor>
              </controlPr>
            </control>
          </mc:Choice>
        </mc:AlternateContent>
        <mc:AlternateContent xmlns:mc="http://schemas.openxmlformats.org/markup-compatibility/2006">
          <mc:Choice Requires="x14">
            <control shapeId="1075" r:id="rId8" name="Check Box 51">
              <controlPr defaultSize="0" autoFill="0" autoLine="0" autoPict="0">
                <anchor moveWithCells="1">
                  <from>
                    <xdr:col>1</xdr:col>
                    <xdr:colOff>38100</xdr:colOff>
                    <xdr:row>56</xdr:row>
                    <xdr:rowOff>88900</xdr:rowOff>
                  </from>
                  <to>
                    <xdr:col>2</xdr:col>
                    <xdr:colOff>146050</xdr:colOff>
                    <xdr:row>56</xdr:row>
                    <xdr:rowOff>342900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7" id="{69119DA7-087A-44F7-9EBD-5E1A8D6B01CC}">
            <xm:f>'(1)基本シート'!$A$48=FALSE</xm:f>
            <x14:dxf>
              <fill>
                <patternFill>
                  <bgColor theme="1"/>
                </patternFill>
              </fill>
            </x14:dxf>
          </x14:cfRule>
          <x14:cfRule type="expression" priority="28" id="{FDE71827-3833-46E9-A617-4DE0F44F9A3E}">
            <xm:f>'(1)基本シート'!$A$47=FALSE</xm:f>
            <x14:dxf>
              <font>
                <color theme="1"/>
              </font>
              <fill>
                <patternFill>
                  <bgColor theme="1"/>
                </patternFill>
              </fill>
            </x14:dxf>
          </x14:cfRule>
          <x14:cfRule type="expression" priority="29" id="{490FC6CA-3427-46CA-8DFA-2EC730F58327}">
            <xm:f>'(1)基本シート'!$A$49=FALSE</xm:f>
            <x14:dxf>
              <fill>
                <patternFill>
                  <bgColor theme="1"/>
                </patternFill>
              </fill>
            </x14:dxf>
          </x14:cfRule>
          <x14:cfRule type="expression" priority="30" id="{6CD2EE67-AC8E-4C1B-B351-0951B9373C01}">
            <xm:f>'(1)基本シート'!$A$46=FALSE</xm:f>
            <x14:dxf>
              <fill>
                <patternFill>
                  <bgColor theme="1"/>
                </patternFill>
              </fill>
            </x14:dxf>
          </x14:cfRule>
          <xm:sqref>J36:Q36</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AG59"/>
  <sheetViews>
    <sheetView view="pageBreakPreview" zoomScaleNormal="100" zoomScaleSheetLayoutView="100" workbookViewId="0">
      <selection sqref="A1:AD1"/>
    </sheetView>
  </sheetViews>
  <sheetFormatPr defaultColWidth="9" defaultRowHeight="17.5"/>
  <cols>
    <col min="1" max="1" width="4.08203125" style="58" customWidth="1"/>
    <col min="2" max="2" width="4.08203125" style="62" customWidth="1"/>
    <col min="3" max="33" width="4.08203125" style="58" customWidth="1"/>
    <col min="34" max="39" width="3.08203125" style="58" customWidth="1"/>
    <col min="40" max="16384" width="9" style="58"/>
  </cols>
  <sheetData>
    <row r="1" spans="1:33" s="67" customFormat="1" ht="35.15" customHeight="1">
      <c r="A1" s="493" t="s">
        <v>347</v>
      </c>
      <c r="B1" s="493"/>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57"/>
      <c r="AF1" s="57"/>
      <c r="AG1" s="57"/>
    </row>
    <row r="3" spans="1:33" ht="25" customHeight="1">
      <c r="T3" s="63" t="s">
        <v>251</v>
      </c>
      <c r="U3" s="63"/>
      <c r="V3" s="63"/>
      <c r="W3" s="63"/>
      <c r="X3" s="261">
        <f>'(1)基本シート'!M6</f>
        <v>0</v>
      </c>
      <c r="Y3" s="261"/>
      <c r="Z3" s="261"/>
      <c r="AA3" s="261"/>
      <c r="AB3" s="261"/>
      <c r="AC3" s="261"/>
    </row>
    <row r="4" spans="1:33" ht="30" customHeight="1">
      <c r="A4" s="59"/>
      <c r="B4" s="129"/>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57"/>
      <c r="AF4" s="57"/>
      <c r="AG4" s="57"/>
    </row>
    <row r="5" spans="1:33" ht="25" customHeight="1">
      <c r="D5" s="61"/>
      <c r="E5" s="61"/>
      <c r="F5" s="61"/>
      <c r="G5" s="61"/>
      <c r="H5" s="61"/>
      <c r="I5" s="61"/>
      <c r="J5" s="63" t="s">
        <v>253</v>
      </c>
      <c r="K5" s="61"/>
      <c r="L5" s="61"/>
      <c r="M5" s="61"/>
      <c r="N5" s="262">
        <f>'(1)基本シート'!M10</f>
        <v>0</v>
      </c>
      <c r="O5" s="262"/>
      <c r="P5" s="262"/>
      <c r="Q5" s="262"/>
      <c r="R5" s="262"/>
      <c r="S5" s="262"/>
      <c r="T5" s="262"/>
      <c r="U5" s="262"/>
      <c r="V5" s="262"/>
      <c r="W5" s="262"/>
      <c r="X5" s="262"/>
      <c r="Y5" s="262"/>
      <c r="Z5" s="262"/>
      <c r="AA5" s="262"/>
      <c r="AB5" s="262"/>
      <c r="AC5" s="262"/>
    </row>
    <row r="6" spans="1:33">
      <c r="O6" s="62"/>
      <c r="P6" s="62"/>
      <c r="Q6" s="62"/>
      <c r="R6" s="62"/>
      <c r="S6" s="62"/>
      <c r="T6" s="62"/>
      <c r="U6" s="62"/>
      <c r="V6" s="62"/>
      <c r="W6" s="62"/>
      <c r="X6" s="62"/>
      <c r="Y6" s="62"/>
      <c r="Z6" s="62"/>
      <c r="AA6" s="62"/>
      <c r="AB6" s="62"/>
      <c r="AC6" s="62"/>
    </row>
    <row r="7" spans="1:33" ht="25" customHeight="1">
      <c r="D7" s="61"/>
      <c r="E7" s="61"/>
      <c r="F7" s="61"/>
      <c r="G7" s="61"/>
      <c r="H7" s="61"/>
      <c r="I7" s="61"/>
      <c r="J7" s="63" t="s">
        <v>109</v>
      </c>
      <c r="K7" s="61"/>
      <c r="L7" s="61"/>
      <c r="M7" s="61"/>
      <c r="N7" s="262">
        <f>'(2)実績報告書'!C6</f>
        <v>0</v>
      </c>
      <c r="O7" s="262"/>
      <c r="P7" s="262"/>
      <c r="Q7" s="262"/>
      <c r="R7" s="262"/>
      <c r="S7" s="262"/>
      <c r="T7" s="262"/>
      <c r="U7" s="262"/>
      <c r="V7" s="262"/>
      <c r="W7" s="262"/>
      <c r="X7" s="262"/>
      <c r="Y7" s="262"/>
      <c r="Z7" s="262"/>
      <c r="AA7" s="262"/>
      <c r="AB7" s="262"/>
      <c r="AC7" s="262"/>
    </row>
    <row r="8" spans="1:33">
      <c r="O8" s="62"/>
      <c r="P8" s="62"/>
      <c r="Q8" s="62"/>
      <c r="R8" s="62"/>
      <c r="S8" s="62"/>
      <c r="T8" s="62"/>
      <c r="U8" s="62"/>
      <c r="V8" s="62"/>
      <c r="W8" s="62"/>
      <c r="X8" s="62"/>
      <c r="Y8" s="62"/>
      <c r="Z8" s="62"/>
      <c r="AA8" s="62"/>
      <c r="AB8" s="62"/>
      <c r="AC8" s="62"/>
    </row>
    <row r="9" spans="1:33" ht="25" customHeight="1">
      <c r="D9" s="61"/>
      <c r="E9" s="61"/>
      <c r="F9" s="61"/>
      <c r="G9" s="61"/>
      <c r="H9" s="61"/>
      <c r="I9" s="61"/>
      <c r="J9" s="63" t="s">
        <v>238</v>
      </c>
      <c r="K9" s="61"/>
      <c r="L9" s="61"/>
      <c r="M9" s="61"/>
      <c r="N9" s="262">
        <f>'(1)基本シート'!M15</f>
        <v>0</v>
      </c>
      <c r="O9" s="262"/>
      <c r="P9" s="262"/>
      <c r="Q9" s="262"/>
      <c r="R9" s="262"/>
      <c r="S9" s="262"/>
      <c r="T9" s="262"/>
      <c r="U9" s="262"/>
      <c r="V9" s="262"/>
      <c r="W9" s="262"/>
      <c r="X9" s="262"/>
      <c r="Y9" s="262"/>
      <c r="Z9" s="262"/>
      <c r="AA9" s="262"/>
      <c r="AB9" s="262"/>
      <c r="AC9" s="262"/>
    </row>
    <row r="10" spans="1:33" ht="25" customHeight="1">
      <c r="D10" s="61"/>
      <c r="E10" s="61"/>
      <c r="F10" s="61"/>
      <c r="G10" s="61"/>
      <c r="H10" s="61"/>
      <c r="I10" s="61"/>
      <c r="J10" s="63"/>
      <c r="K10" s="61"/>
      <c r="L10" s="61"/>
      <c r="M10" s="61"/>
      <c r="N10" s="128"/>
      <c r="O10" s="128"/>
      <c r="P10" s="128"/>
      <c r="Q10" s="128"/>
      <c r="R10" s="128"/>
      <c r="S10" s="128"/>
      <c r="T10" s="128"/>
      <c r="U10" s="128"/>
      <c r="V10" s="128"/>
      <c r="W10" s="128"/>
      <c r="X10" s="128"/>
      <c r="Y10" s="128"/>
      <c r="Z10" s="128"/>
      <c r="AA10" s="128"/>
      <c r="AB10" s="128"/>
      <c r="AC10" s="128"/>
    </row>
    <row r="11" spans="1:33" ht="25" customHeight="1">
      <c r="B11" s="130" t="str">
        <f>IF('(2)実績報告書'!B13="×","〇","")</f>
        <v/>
      </c>
      <c r="C11" s="61" t="s">
        <v>309</v>
      </c>
    </row>
    <row r="12" spans="1:33" ht="25" customHeight="1">
      <c r="C12" s="264"/>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6"/>
    </row>
    <row r="13" spans="1:33" ht="25" customHeight="1">
      <c r="C13" s="270"/>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2"/>
    </row>
    <row r="14" spans="1:33" ht="8.15" customHeight="1"/>
    <row r="15" spans="1:33" ht="25" customHeight="1">
      <c r="B15" s="130" t="str">
        <f>IF('(2)実績報告書'!C13="×","〇","")</f>
        <v/>
      </c>
      <c r="C15" s="61" t="s">
        <v>310</v>
      </c>
    </row>
    <row r="16" spans="1:33" ht="25" customHeight="1">
      <c r="C16" s="264"/>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6"/>
    </row>
    <row r="17" spans="2:29" ht="25" customHeight="1">
      <c r="C17" s="270"/>
      <c r="D17" s="271"/>
      <c r="E17" s="271"/>
      <c r="F17" s="271"/>
      <c r="G17" s="271"/>
      <c r="H17" s="271"/>
      <c r="I17" s="271"/>
      <c r="J17" s="271"/>
      <c r="K17" s="271"/>
      <c r="L17" s="271"/>
      <c r="M17" s="271"/>
      <c r="N17" s="271"/>
      <c r="O17" s="271"/>
      <c r="P17" s="271"/>
      <c r="Q17" s="271"/>
      <c r="R17" s="271"/>
      <c r="S17" s="271"/>
      <c r="T17" s="271"/>
      <c r="U17" s="271"/>
      <c r="V17" s="271"/>
      <c r="W17" s="271"/>
      <c r="X17" s="271"/>
      <c r="Y17" s="271"/>
      <c r="Z17" s="271"/>
      <c r="AA17" s="271"/>
      <c r="AB17" s="271"/>
      <c r="AC17" s="272"/>
    </row>
    <row r="18" spans="2:29" ht="8.15" customHeight="1"/>
    <row r="19" spans="2:29" ht="25" customHeight="1">
      <c r="B19" s="130" t="str">
        <f>IF('(2)実績報告書'!D13="×","〇","")</f>
        <v/>
      </c>
      <c r="C19" s="61" t="s">
        <v>315</v>
      </c>
    </row>
    <row r="20" spans="2:29" ht="25" customHeight="1">
      <c r="C20" s="264"/>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6"/>
    </row>
    <row r="21" spans="2:29" ht="25" customHeight="1">
      <c r="C21" s="270"/>
      <c r="D21" s="271"/>
      <c r="E21" s="271"/>
      <c r="F21" s="271"/>
      <c r="G21" s="271"/>
      <c r="H21" s="271"/>
      <c r="I21" s="271"/>
      <c r="J21" s="271"/>
      <c r="K21" s="271"/>
      <c r="L21" s="271"/>
      <c r="M21" s="271"/>
      <c r="N21" s="271"/>
      <c r="O21" s="271"/>
      <c r="P21" s="271"/>
      <c r="Q21" s="271"/>
      <c r="R21" s="271"/>
      <c r="S21" s="271"/>
      <c r="T21" s="271"/>
      <c r="U21" s="271"/>
      <c r="V21" s="271"/>
      <c r="W21" s="271"/>
      <c r="X21" s="271"/>
      <c r="Y21" s="271"/>
      <c r="Z21" s="271"/>
      <c r="AA21" s="271"/>
      <c r="AB21" s="271"/>
      <c r="AC21" s="272"/>
    </row>
    <row r="22" spans="2:29" ht="8.15" customHeight="1"/>
    <row r="23" spans="2:29" ht="25" customHeight="1">
      <c r="B23" s="130" t="str">
        <f>IF('(2)実績報告書'!E13="×","〇","")</f>
        <v/>
      </c>
      <c r="C23" s="61" t="s">
        <v>311</v>
      </c>
    </row>
    <row r="24" spans="2:29" ht="25" customHeight="1">
      <c r="C24" s="264"/>
      <c r="D24" s="265"/>
      <c r="E24" s="265"/>
      <c r="F24" s="265"/>
      <c r="G24" s="265"/>
      <c r="H24" s="265"/>
      <c r="I24" s="265"/>
      <c r="J24" s="265"/>
      <c r="K24" s="265"/>
      <c r="L24" s="265"/>
      <c r="M24" s="265"/>
      <c r="N24" s="265"/>
      <c r="O24" s="265"/>
      <c r="P24" s="265"/>
      <c r="Q24" s="265"/>
      <c r="R24" s="265"/>
      <c r="S24" s="265"/>
      <c r="T24" s="265"/>
      <c r="U24" s="265"/>
      <c r="V24" s="265"/>
      <c r="W24" s="265"/>
      <c r="X24" s="265"/>
      <c r="Y24" s="265"/>
      <c r="Z24" s="265"/>
      <c r="AA24" s="265"/>
      <c r="AB24" s="265"/>
      <c r="AC24" s="266"/>
    </row>
    <row r="25" spans="2:29" ht="25" customHeight="1">
      <c r="C25" s="270"/>
      <c r="D25" s="271"/>
      <c r="E25" s="271"/>
      <c r="F25" s="271"/>
      <c r="G25" s="271"/>
      <c r="H25" s="271"/>
      <c r="I25" s="271"/>
      <c r="J25" s="271"/>
      <c r="K25" s="271"/>
      <c r="L25" s="271"/>
      <c r="M25" s="271"/>
      <c r="N25" s="271"/>
      <c r="O25" s="271"/>
      <c r="P25" s="271"/>
      <c r="Q25" s="271"/>
      <c r="R25" s="271"/>
      <c r="S25" s="271"/>
      <c r="T25" s="271"/>
      <c r="U25" s="271"/>
      <c r="V25" s="271"/>
      <c r="W25" s="271"/>
      <c r="X25" s="271"/>
      <c r="Y25" s="271"/>
      <c r="Z25" s="271"/>
      <c r="AA25" s="271"/>
      <c r="AB25" s="271"/>
      <c r="AC25" s="272"/>
    </row>
    <row r="26" spans="2:29" ht="8.15" customHeight="1"/>
    <row r="27" spans="2:29" ht="25" customHeight="1">
      <c r="B27" s="130" t="str">
        <f>IF('(2)実績報告書'!F13="×","〇","")</f>
        <v/>
      </c>
      <c r="C27" s="61" t="s">
        <v>312</v>
      </c>
    </row>
    <row r="28" spans="2:29" ht="25" customHeight="1">
      <c r="C28" s="264"/>
      <c r="D28" s="265"/>
      <c r="E28" s="265"/>
      <c r="F28" s="265"/>
      <c r="G28" s="265"/>
      <c r="H28" s="265"/>
      <c r="I28" s="265"/>
      <c r="J28" s="265"/>
      <c r="K28" s="265"/>
      <c r="L28" s="265"/>
      <c r="M28" s="265"/>
      <c r="N28" s="265"/>
      <c r="O28" s="265"/>
      <c r="P28" s="265"/>
      <c r="Q28" s="265"/>
      <c r="R28" s="265"/>
      <c r="S28" s="265"/>
      <c r="T28" s="265"/>
      <c r="U28" s="265"/>
      <c r="V28" s="265"/>
      <c r="W28" s="265"/>
      <c r="X28" s="265"/>
      <c r="Y28" s="265"/>
      <c r="Z28" s="265"/>
      <c r="AA28" s="265"/>
      <c r="AB28" s="265"/>
      <c r="AC28" s="266"/>
    </row>
    <row r="29" spans="2:29" ht="25" customHeight="1">
      <c r="C29" s="270"/>
      <c r="D29" s="271"/>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2"/>
    </row>
    <row r="30" spans="2:29" ht="8.15" customHeight="1"/>
    <row r="31" spans="2:29" ht="25" customHeight="1">
      <c r="B31" s="130" t="str">
        <f>IF('(2)実績報告書'!G13="×","〇","")</f>
        <v/>
      </c>
      <c r="C31" s="61" t="s">
        <v>313</v>
      </c>
    </row>
    <row r="32" spans="2:29" ht="25" customHeight="1">
      <c r="C32" s="264"/>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6"/>
    </row>
    <row r="33" spans="2:29" ht="25" customHeight="1">
      <c r="C33" s="270"/>
      <c r="D33" s="271"/>
      <c r="E33" s="271"/>
      <c r="F33" s="271"/>
      <c r="G33" s="271"/>
      <c r="H33" s="271"/>
      <c r="I33" s="271"/>
      <c r="J33" s="271"/>
      <c r="K33" s="271"/>
      <c r="L33" s="271"/>
      <c r="M33" s="271"/>
      <c r="N33" s="271"/>
      <c r="O33" s="271"/>
      <c r="P33" s="271"/>
      <c r="Q33" s="271"/>
      <c r="R33" s="271"/>
      <c r="S33" s="271"/>
      <c r="T33" s="271"/>
      <c r="U33" s="271"/>
      <c r="V33" s="271"/>
      <c r="W33" s="271"/>
      <c r="X33" s="271"/>
      <c r="Y33" s="271"/>
      <c r="Z33" s="271"/>
      <c r="AA33" s="271"/>
      <c r="AB33" s="271"/>
      <c r="AC33" s="272"/>
    </row>
    <row r="34" spans="2:29" ht="8.15" customHeight="1"/>
    <row r="35" spans="2:29" ht="25" customHeight="1">
      <c r="B35" s="130" t="str">
        <f>IF('(2)実績報告書'!H13="×","〇","")</f>
        <v/>
      </c>
      <c r="C35" s="61"/>
    </row>
    <row r="36" spans="2:29" ht="25" customHeight="1">
      <c r="C36" s="487"/>
      <c r="D36" s="488"/>
      <c r="E36" s="488"/>
      <c r="F36" s="488"/>
      <c r="G36" s="488"/>
      <c r="H36" s="488"/>
      <c r="I36" s="488"/>
      <c r="J36" s="488"/>
      <c r="K36" s="488"/>
      <c r="L36" s="488"/>
      <c r="M36" s="488"/>
      <c r="N36" s="488"/>
      <c r="O36" s="488"/>
      <c r="P36" s="488"/>
      <c r="Q36" s="488"/>
      <c r="R36" s="488"/>
      <c r="S36" s="488"/>
      <c r="T36" s="488"/>
      <c r="U36" s="488"/>
      <c r="V36" s="488"/>
      <c r="W36" s="488"/>
      <c r="X36" s="488"/>
      <c r="Y36" s="488"/>
      <c r="Z36" s="488"/>
      <c r="AA36" s="488"/>
      <c r="AB36" s="488"/>
      <c r="AC36" s="489"/>
    </row>
    <row r="37" spans="2:29" ht="25" customHeight="1">
      <c r="C37" s="490"/>
      <c r="D37" s="491"/>
      <c r="E37" s="491"/>
      <c r="F37" s="491"/>
      <c r="G37" s="491"/>
      <c r="H37" s="491"/>
      <c r="I37" s="491"/>
      <c r="J37" s="491"/>
      <c r="K37" s="491"/>
      <c r="L37" s="491"/>
      <c r="M37" s="491"/>
      <c r="N37" s="491"/>
      <c r="O37" s="491"/>
      <c r="P37" s="491"/>
      <c r="Q37" s="491"/>
      <c r="R37" s="491"/>
      <c r="S37" s="491"/>
      <c r="T37" s="491"/>
      <c r="U37" s="491"/>
      <c r="V37" s="491"/>
      <c r="W37" s="491"/>
      <c r="X37" s="491"/>
      <c r="Y37" s="491"/>
      <c r="Z37" s="491"/>
      <c r="AA37" s="491"/>
      <c r="AB37" s="491"/>
      <c r="AC37" s="492"/>
    </row>
    <row r="38" spans="2:29" ht="8.15" customHeight="1"/>
    <row r="39" spans="2:29" ht="25" customHeight="1">
      <c r="B39" s="130" t="str">
        <f>IF('(2)実績報告書'!I13="×","〇","")</f>
        <v/>
      </c>
      <c r="C39" s="61"/>
    </row>
    <row r="40" spans="2:29" ht="25" customHeight="1">
      <c r="C40" s="487"/>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9"/>
    </row>
    <row r="41" spans="2:29" ht="25" customHeight="1">
      <c r="C41" s="490"/>
      <c r="D41" s="491"/>
      <c r="E41" s="491"/>
      <c r="F41" s="491"/>
      <c r="G41" s="491"/>
      <c r="H41" s="491"/>
      <c r="I41" s="491"/>
      <c r="J41" s="491"/>
      <c r="K41" s="491"/>
      <c r="L41" s="491"/>
      <c r="M41" s="491"/>
      <c r="N41" s="491"/>
      <c r="O41" s="491"/>
      <c r="P41" s="491"/>
      <c r="Q41" s="491"/>
      <c r="R41" s="491"/>
      <c r="S41" s="491"/>
      <c r="T41" s="491"/>
      <c r="U41" s="491"/>
      <c r="V41" s="491"/>
      <c r="W41" s="491"/>
      <c r="X41" s="491"/>
      <c r="Y41" s="491"/>
      <c r="Z41" s="491"/>
      <c r="AA41" s="491"/>
      <c r="AB41" s="491"/>
      <c r="AC41" s="492"/>
    </row>
    <row r="42" spans="2:29" ht="8.15" customHeight="1"/>
    <row r="43" spans="2:29" ht="25" customHeight="1">
      <c r="B43" s="130" t="str">
        <f>IF('(2)実績報告書'!J13="×","〇","")</f>
        <v/>
      </c>
      <c r="C43" s="61"/>
    </row>
    <row r="44" spans="2:29" ht="25" customHeight="1">
      <c r="C44" s="487"/>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9"/>
    </row>
    <row r="45" spans="2:29" ht="25" customHeight="1">
      <c r="C45" s="490"/>
      <c r="D45" s="491"/>
      <c r="E45" s="491"/>
      <c r="F45" s="491"/>
      <c r="G45" s="491"/>
      <c r="H45" s="491"/>
      <c r="I45" s="491"/>
      <c r="J45" s="491"/>
      <c r="K45" s="491"/>
      <c r="L45" s="491"/>
      <c r="M45" s="491"/>
      <c r="N45" s="491"/>
      <c r="O45" s="491"/>
      <c r="P45" s="491"/>
      <c r="Q45" s="491"/>
      <c r="R45" s="491"/>
      <c r="S45" s="491"/>
      <c r="T45" s="491"/>
      <c r="U45" s="491"/>
      <c r="V45" s="491"/>
      <c r="W45" s="491"/>
      <c r="X45" s="491"/>
      <c r="Y45" s="491"/>
      <c r="Z45" s="491"/>
      <c r="AA45" s="491"/>
      <c r="AB45" s="491"/>
      <c r="AC45" s="492"/>
    </row>
    <row r="46" spans="2:29" ht="8.15" customHeight="1"/>
    <row r="47" spans="2:29" ht="25" customHeight="1">
      <c r="B47" s="130" t="str">
        <f>IF('(2)実績報告書'!K13="×","〇","")</f>
        <v/>
      </c>
      <c r="C47" s="61"/>
    </row>
    <row r="48" spans="2:29" ht="25" customHeight="1">
      <c r="C48" s="487"/>
      <c r="D48" s="488"/>
      <c r="E48" s="488"/>
      <c r="F48" s="488"/>
      <c r="G48" s="488"/>
      <c r="H48" s="488"/>
      <c r="I48" s="488"/>
      <c r="J48" s="488"/>
      <c r="K48" s="488"/>
      <c r="L48" s="488"/>
      <c r="M48" s="488"/>
      <c r="N48" s="488"/>
      <c r="O48" s="488"/>
      <c r="P48" s="488"/>
      <c r="Q48" s="488"/>
      <c r="R48" s="488"/>
      <c r="S48" s="488"/>
      <c r="T48" s="488"/>
      <c r="U48" s="488"/>
      <c r="V48" s="488"/>
      <c r="W48" s="488"/>
      <c r="X48" s="488"/>
      <c r="Y48" s="488"/>
      <c r="Z48" s="488"/>
      <c r="AA48" s="488"/>
      <c r="AB48" s="488"/>
      <c r="AC48" s="489"/>
    </row>
    <row r="49" spans="2:29" ht="25" customHeight="1">
      <c r="C49" s="490"/>
      <c r="D49" s="491"/>
      <c r="E49" s="491"/>
      <c r="F49" s="491"/>
      <c r="G49" s="491"/>
      <c r="H49" s="491"/>
      <c r="I49" s="491"/>
      <c r="J49" s="491"/>
      <c r="K49" s="491"/>
      <c r="L49" s="491"/>
      <c r="M49" s="491"/>
      <c r="N49" s="491"/>
      <c r="O49" s="491"/>
      <c r="P49" s="491"/>
      <c r="Q49" s="491"/>
      <c r="R49" s="491"/>
      <c r="S49" s="491"/>
      <c r="T49" s="491"/>
      <c r="U49" s="491"/>
      <c r="V49" s="491"/>
      <c r="W49" s="491"/>
      <c r="X49" s="491"/>
      <c r="Y49" s="491"/>
      <c r="Z49" s="491"/>
      <c r="AA49" s="491"/>
      <c r="AB49" s="491"/>
      <c r="AC49" s="492"/>
    </row>
    <row r="50" spans="2:29" ht="8.15" customHeight="1"/>
    <row r="51" spans="2:29" ht="25" customHeight="1">
      <c r="B51" s="130" t="str">
        <f>IF('(2)実績報告書'!L13="×","〇","")</f>
        <v/>
      </c>
      <c r="C51" s="61"/>
    </row>
    <row r="52" spans="2:29" ht="25" customHeight="1">
      <c r="C52" s="487"/>
      <c r="D52" s="488"/>
      <c r="E52" s="488"/>
      <c r="F52" s="488"/>
      <c r="G52" s="488"/>
      <c r="H52" s="488"/>
      <c r="I52" s="488"/>
      <c r="J52" s="488"/>
      <c r="K52" s="488"/>
      <c r="L52" s="488"/>
      <c r="M52" s="488"/>
      <c r="N52" s="488"/>
      <c r="O52" s="488"/>
      <c r="P52" s="488"/>
      <c r="Q52" s="488"/>
      <c r="R52" s="488"/>
      <c r="S52" s="488"/>
      <c r="T52" s="488"/>
      <c r="U52" s="488"/>
      <c r="V52" s="488"/>
      <c r="W52" s="488"/>
      <c r="X52" s="488"/>
      <c r="Y52" s="488"/>
      <c r="Z52" s="488"/>
      <c r="AA52" s="488"/>
      <c r="AB52" s="488"/>
      <c r="AC52" s="489"/>
    </row>
    <row r="53" spans="2:29" ht="25" customHeight="1">
      <c r="C53" s="490"/>
      <c r="D53" s="491"/>
      <c r="E53" s="491"/>
      <c r="F53" s="491"/>
      <c r="G53" s="491"/>
      <c r="H53" s="491"/>
      <c r="I53" s="491"/>
      <c r="J53" s="491"/>
      <c r="K53" s="491"/>
      <c r="L53" s="491"/>
      <c r="M53" s="491"/>
      <c r="N53" s="491"/>
      <c r="O53" s="491"/>
      <c r="P53" s="491"/>
      <c r="Q53" s="491"/>
      <c r="R53" s="491"/>
      <c r="S53" s="491"/>
      <c r="T53" s="491"/>
      <c r="U53" s="491"/>
      <c r="V53" s="491"/>
      <c r="W53" s="491"/>
      <c r="X53" s="491"/>
      <c r="Y53" s="491"/>
      <c r="Z53" s="491"/>
      <c r="AA53" s="491"/>
      <c r="AB53" s="491"/>
      <c r="AC53" s="492"/>
    </row>
    <row r="54" spans="2:29" ht="8.15" customHeight="1"/>
    <row r="55" spans="2:29" ht="25" customHeight="1">
      <c r="B55" s="130" t="str">
        <f>IF('(2)実績報告書'!M17="×","〇","")</f>
        <v/>
      </c>
      <c r="C55" s="61"/>
    </row>
    <row r="56" spans="2:29" ht="25" customHeight="1">
      <c r="C56" s="487"/>
      <c r="D56" s="488"/>
      <c r="E56" s="488"/>
      <c r="F56" s="488"/>
      <c r="G56" s="488"/>
      <c r="H56" s="488"/>
      <c r="I56" s="488"/>
      <c r="J56" s="488"/>
      <c r="K56" s="488"/>
      <c r="L56" s="488"/>
      <c r="M56" s="488"/>
      <c r="N56" s="488"/>
      <c r="O56" s="488"/>
      <c r="P56" s="488"/>
      <c r="Q56" s="488"/>
      <c r="R56" s="488"/>
      <c r="S56" s="488"/>
      <c r="T56" s="488"/>
      <c r="U56" s="488"/>
      <c r="V56" s="488"/>
      <c r="W56" s="488"/>
      <c r="X56" s="488"/>
      <c r="Y56" s="488"/>
      <c r="Z56" s="488"/>
      <c r="AA56" s="488"/>
      <c r="AB56" s="488"/>
      <c r="AC56" s="489"/>
    </row>
    <row r="57" spans="2:29" ht="25" customHeight="1">
      <c r="C57" s="490"/>
      <c r="D57" s="491"/>
      <c r="E57" s="491"/>
      <c r="F57" s="491"/>
      <c r="G57" s="491"/>
      <c r="H57" s="491"/>
      <c r="I57" s="491"/>
      <c r="J57" s="491"/>
      <c r="K57" s="491"/>
      <c r="L57" s="491"/>
      <c r="M57" s="491"/>
      <c r="N57" s="491"/>
      <c r="O57" s="491"/>
      <c r="P57" s="491"/>
      <c r="Q57" s="491"/>
      <c r="R57" s="491"/>
      <c r="S57" s="491"/>
      <c r="T57" s="491"/>
      <c r="U57" s="491"/>
      <c r="V57" s="491"/>
      <c r="W57" s="491"/>
      <c r="X57" s="491"/>
      <c r="Y57" s="491"/>
      <c r="Z57" s="491"/>
      <c r="AA57" s="491"/>
      <c r="AB57" s="491"/>
      <c r="AC57" s="492"/>
    </row>
    <row r="58" spans="2:29" ht="25" customHeight="1">
      <c r="B58" s="130" t="str">
        <f>IF('(2)実績報告書'!N13="×","〇","")</f>
        <v/>
      </c>
      <c r="C58" s="61"/>
    </row>
    <row r="59" spans="2:29" ht="6.75" customHeight="1"/>
  </sheetData>
  <sheetProtection algorithmName="SHA-512" hashValue="2rbWIOmQvfubyA4wJmySD58zhD81FUFjjCmGjSY2ngUX/1PZXEJZgnMxWxSMuqzejmaAfDD0HB5IOf0x4oQrTQ==" saltValue="1C5bB76+sd0lqjvBeqFvgw==" spinCount="100000" sheet="1" scenarios="1"/>
  <mergeCells count="17">
    <mergeCell ref="C12:AC13"/>
    <mergeCell ref="A1:AD1"/>
    <mergeCell ref="X3:AC3"/>
    <mergeCell ref="N5:AC5"/>
    <mergeCell ref="N7:AC7"/>
    <mergeCell ref="N9:AC9"/>
    <mergeCell ref="C16:AC17"/>
    <mergeCell ref="C20:AC21"/>
    <mergeCell ref="C24:AC25"/>
    <mergeCell ref="C28:AC29"/>
    <mergeCell ref="C32:AC33"/>
    <mergeCell ref="C56:AC57"/>
    <mergeCell ref="C36:AC37"/>
    <mergeCell ref="C40:AC41"/>
    <mergeCell ref="C44:AC45"/>
    <mergeCell ref="C48:AC49"/>
    <mergeCell ref="C52:AC53"/>
  </mergeCells>
  <phoneticPr fontId="3"/>
  <conditionalFormatting sqref="C12:AC13 C16:AC17 C20:AC21 C24:AC25 C28:AC29 C32:AC33">
    <cfRule type="cellIs" dxfId="40" priority="18" operator="equal">
      <formula>""</formula>
    </cfRule>
  </conditionalFormatting>
  <conditionalFormatting sqref="C36:AC37 C40:AC41 C44:AC45 C48:AC49 C52:AC53 C56:AC57">
    <cfRule type="cellIs" dxfId="39" priority="1" operator="equal">
      <formula>""</formula>
    </cfRule>
  </conditionalFormatting>
  <dataValidations count="1">
    <dataValidation imeMode="hiragana" allowBlank="1" showInputMessage="1" showErrorMessage="1" sqref="C12:AC13 C56:AC57 C16:AC17 C20:AC21 C24:AC25 C28:AC29 C32:AC33 C36:AC37 C40:AC41 C44:AC45 C48:AC49 C52:AC53" xr:uid="{00000000-0002-0000-0600-000000000000}"/>
  </dataValidations>
  <pageMargins left="0.70866141732283472" right="0.70866141732283472" top="0.74803149606299213" bottom="0.55118110236220474" header="0.31496062992125984" footer="0.31496062992125984"/>
  <pageSetup paperSize="9" scale="56" fitToWidth="0"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Z51"/>
  <sheetViews>
    <sheetView view="pageBreakPreview" topLeftCell="B1" zoomScaleNormal="100" zoomScaleSheetLayoutView="100" workbookViewId="0">
      <selection sqref="A1:AN1"/>
    </sheetView>
  </sheetViews>
  <sheetFormatPr defaultColWidth="9" defaultRowHeight="20.149999999999999" customHeight="1"/>
  <cols>
    <col min="1" max="1" width="8.5" hidden="1" customWidth="1"/>
    <col min="2" max="2" width="11" customWidth="1"/>
    <col min="3" max="12" width="2.58203125" customWidth="1"/>
    <col min="13" max="42" width="3.08203125" customWidth="1"/>
    <col min="43" max="48" width="2.58203125" customWidth="1"/>
    <col min="49" max="52" width="9" hidden="1" customWidth="1"/>
    <col min="53" max="55" width="0" hidden="1" customWidth="1"/>
  </cols>
  <sheetData>
    <row r="1" spans="1:52" ht="27" customHeight="1">
      <c r="A1" s="346" t="s">
        <v>345</v>
      </c>
      <c r="B1" s="347"/>
      <c r="C1" s="347"/>
      <c r="D1" s="347"/>
      <c r="E1" s="347"/>
      <c r="F1" s="347"/>
      <c r="G1" s="347"/>
      <c r="H1" s="347"/>
      <c r="I1" s="347"/>
      <c r="J1" s="347"/>
      <c r="K1" s="347"/>
      <c r="L1" s="347"/>
      <c r="M1" s="347"/>
      <c r="N1" s="347"/>
      <c r="O1" s="347"/>
      <c r="P1" s="347"/>
      <c r="Q1" s="347"/>
      <c r="R1" s="347"/>
      <c r="S1" s="347"/>
      <c r="T1" s="347"/>
      <c r="U1" s="347"/>
      <c r="V1" s="347"/>
      <c r="W1" s="347"/>
      <c r="X1" s="347"/>
      <c r="Y1" s="347"/>
      <c r="Z1" s="347"/>
      <c r="AA1" s="347"/>
      <c r="AB1" s="347"/>
      <c r="AC1" s="347"/>
      <c r="AD1" s="347"/>
      <c r="AE1" s="347"/>
      <c r="AF1" s="347"/>
      <c r="AG1" s="347"/>
      <c r="AH1" s="347"/>
      <c r="AI1" s="347"/>
      <c r="AJ1" s="347"/>
      <c r="AK1" s="347"/>
      <c r="AL1" s="347"/>
      <c r="AM1" s="347"/>
      <c r="AN1" s="347"/>
      <c r="AO1" s="7"/>
      <c r="AP1" s="7"/>
      <c r="AQ1" s="7"/>
      <c r="AR1" s="7"/>
    </row>
    <row r="2" spans="1:52" ht="20.149999999999999" customHeight="1">
      <c r="B2" s="71" t="s">
        <v>30</v>
      </c>
    </row>
    <row r="3" spans="1:52" ht="20.149999999999999" customHeight="1">
      <c r="B3" s="1" t="s">
        <v>31</v>
      </c>
      <c r="C3" s="2"/>
      <c r="D3" s="2"/>
      <c r="E3" s="2"/>
      <c r="F3" s="2"/>
      <c r="G3" s="2"/>
      <c r="H3" s="2"/>
      <c r="I3" s="2"/>
      <c r="J3" s="2"/>
      <c r="K3" s="2"/>
      <c r="L3" s="2"/>
      <c r="M3" s="2"/>
      <c r="N3" s="2"/>
      <c r="O3" s="2"/>
      <c r="P3" s="2"/>
      <c r="Q3" s="2"/>
      <c r="R3" s="2"/>
      <c r="S3" s="2"/>
      <c r="T3" s="2"/>
      <c r="U3" s="2"/>
      <c r="V3" s="2"/>
      <c r="W3" s="2"/>
      <c r="X3" s="2"/>
      <c r="Y3" s="2"/>
      <c r="Z3" s="2"/>
      <c r="AA3" s="2"/>
    </row>
    <row r="4" spans="1:52" ht="20.149999999999999" customHeight="1">
      <c r="B4" s="3" t="s">
        <v>38</v>
      </c>
      <c r="C4" s="2"/>
      <c r="D4" s="2"/>
      <c r="E4" s="2"/>
      <c r="F4" s="2"/>
      <c r="G4" s="2"/>
      <c r="H4" s="2"/>
      <c r="I4" s="2"/>
      <c r="J4" s="2"/>
      <c r="K4" s="2"/>
      <c r="L4" s="2"/>
      <c r="M4" s="2"/>
      <c r="N4" s="2"/>
      <c r="O4" s="2"/>
      <c r="P4" s="2"/>
      <c r="Q4" s="2"/>
      <c r="R4" s="2"/>
      <c r="S4" s="2"/>
      <c r="T4" s="2"/>
      <c r="U4" s="2"/>
      <c r="V4" s="2"/>
      <c r="W4" s="2"/>
      <c r="X4" s="2"/>
      <c r="Y4" s="2"/>
      <c r="Z4" s="2"/>
      <c r="AA4" s="2"/>
    </row>
    <row r="5" spans="1:52" ht="20.149999999999999" customHeight="1" thickBot="1">
      <c r="A5" s="2"/>
      <c r="B5" s="1" t="s">
        <v>32</v>
      </c>
      <c r="C5" s="2"/>
      <c r="D5" s="2"/>
      <c r="E5" s="2"/>
      <c r="F5" s="2"/>
      <c r="G5" s="2"/>
      <c r="H5" s="2"/>
      <c r="I5" s="2"/>
      <c r="J5" s="2"/>
      <c r="K5" s="2"/>
      <c r="L5" s="2"/>
      <c r="M5" s="2"/>
      <c r="N5" s="2"/>
      <c r="O5" s="2"/>
      <c r="P5" s="2"/>
      <c r="Q5" s="2"/>
      <c r="R5" s="2"/>
      <c r="S5" s="2"/>
      <c r="T5" s="2"/>
      <c r="U5" s="2"/>
      <c r="V5" s="2"/>
      <c r="W5" s="2"/>
      <c r="X5" s="2"/>
      <c r="Y5" s="2"/>
      <c r="Z5" s="2"/>
      <c r="AA5" s="2"/>
    </row>
    <row r="6" spans="1:52" ht="20.149999999999999" customHeight="1">
      <c r="A6" s="2"/>
      <c r="B6" s="304" t="s">
        <v>167</v>
      </c>
      <c r="C6" s="305"/>
      <c r="D6" s="305"/>
      <c r="E6" s="305"/>
      <c r="F6" s="305"/>
      <c r="G6" s="305"/>
      <c r="H6" s="305"/>
      <c r="I6" s="305"/>
      <c r="J6" s="305"/>
      <c r="K6" s="305"/>
      <c r="L6" s="305"/>
      <c r="M6" s="494">
        <v>46317</v>
      </c>
      <c r="N6" s="495"/>
      <c r="O6" s="495"/>
      <c r="P6" s="495"/>
      <c r="Q6" s="495"/>
      <c r="R6" s="495"/>
      <c r="S6" s="495"/>
      <c r="T6" s="495"/>
      <c r="U6" s="495"/>
      <c r="V6" s="495"/>
      <c r="W6" s="495"/>
      <c r="X6" s="495"/>
      <c r="Y6" s="495"/>
      <c r="Z6" s="495"/>
      <c r="AA6" s="495"/>
      <c r="AB6" s="495"/>
      <c r="AC6" s="495"/>
      <c r="AD6" s="495"/>
      <c r="AE6" s="495"/>
      <c r="AF6" s="495"/>
      <c r="AG6" s="495"/>
      <c r="AH6" s="495"/>
      <c r="AI6" s="495"/>
      <c r="AJ6" s="495"/>
      <c r="AK6" s="495"/>
      <c r="AL6" s="495"/>
      <c r="AM6" s="495"/>
      <c r="AN6" s="495"/>
      <c r="AO6" s="495"/>
      <c r="AP6" s="496"/>
      <c r="AR6" s="11" t="str">
        <f>IF(COUNTA(M6)=1,"〇","×")</f>
        <v>〇</v>
      </c>
    </row>
    <row r="7" spans="1:52" ht="20.149999999999999" customHeight="1" thickBot="1">
      <c r="A7" s="2"/>
      <c r="B7" s="312" t="s">
        <v>71</v>
      </c>
      <c r="C7" s="306" t="s">
        <v>65</v>
      </c>
      <c r="D7" s="306"/>
      <c r="E7" s="306"/>
      <c r="F7" s="306"/>
      <c r="G7" s="306"/>
      <c r="H7" s="306"/>
      <c r="I7" s="306"/>
      <c r="J7" s="306"/>
      <c r="K7" s="306"/>
      <c r="L7" s="306"/>
      <c r="M7" s="497" t="s">
        <v>84</v>
      </c>
      <c r="N7" s="497"/>
      <c r="O7" s="497"/>
      <c r="P7" s="497"/>
      <c r="Q7" s="497"/>
      <c r="R7" s="497"/>
      <c r="S7" s="497"/>
      <c r="T7" s="497"/>
      <c r="U7" s="498"/>
      <c r="V7" s="498"/>
      <c r="W7" s="498"/>
      <c r="X7" s="498"/>
      <c r="Y7" s="498"/>
      <c r="Z7" s="498"/>
      <c r="AA7" s="498"/>
      <c r="AB7" s="498"/>
      <c r="AC7" s="498"/>
      <c r="AD7" s="498"/>
      <c r="AE7" s="498"/>
      <c r="AF7" s="498"/>
      <c r="AG7" s="498"/>
      <c r="AH7" s="498"/>
      <c r="AI7" s="498"/>
      <c r="AJ7" s="498"/>
      <c r="AK7" s="498"/>
      <c r="AL7" s="498"/>
      <c r="AM7" s="498"/>
      <c r="AN7" s="498"/>
      <c r="AO7" s="498"/>
      <c r="AP7" s="499"/>
      <c r="AR7" s="11" t="str">
        <f>IF(COUNTA(M7)=1,"〇","×")</f>
        <v>〇</v>
      </c>
    </row>
    <row r="8" spans="1:52" ht="20.149999999999999" customHeight="1" thickBot="1">
      <c r="A8" s="2"/>
      <c r="B8" s="313"/>
      <c r="C8" s="306" t="s">
        <v>33</v>
      </c>
      <c r="D8" s="306"/>
      <c r="E8" s="306"/>
      <c r="F8" s="306"/>
      <c r="G8" s="306"/>
      <c r="H8" s="306"/>
      <c r="I8" s="306"/>
      <c r="J8" s="306"/>
      <c r="K8" s="306"/>
      <c r="L8" s="306"/>
      <c r="M8" s="72">
        <v>6</v>
      </c>
      <c r="N8" s="73">
        <v>6</v>
      </c>
      <c r="O8" s="73">
        <v>9</v>
      </c>
      <c r="P8" s="8" t="s">
        <v>34</v>
      </c>
      <c r="Q8" s="73">
        <v>3</v>
      </c>
      <c r="R8" s="73">
        <v>3</v>
      </c>
      <c r="S8" s="73">
        <v>0</v>
      </c>
      <c r="T8" s="74">
        <v>9</v>
      </c>
      <c r="U8" s="206"/>
      <c r="V8" s="207"/>
      <c r="W8" s="207"/>
      <c r="X8" s="207"/>
      <c r="Y8" s="207"/>
      <c r="Z8" s="207"/>
      <c r="AA8" s="207"/>
      <c r="AB8" s="208"/>
      <c r="AC8" s="208"/>
      <c r="AD8" s="208"/>
      <c r="AE8" s="208"/>
      <c r="AF8" s="208"/>
      <c r="AG8" s="208"/>
      <c r="AH8" s="208"/>
      <c r="AI8" s="208"/>
      <c r="AJ8" s="208"/>
      <c r="AK8" s="208"/>
      <c r="AL8" s="208"/>
      <c r="AM8" s="208"/>
      <c r="AN8" s="208"/>
      <c r="AO8" s="208"/>
      <c r="AP8" s="208"/>
      <c r="AR8" s="11" t="str">
        <f>IF(COUNTA(M8:T8)=8,"〇","×")</f>
        <v>〇</v>
      </c>
    </row>
    <row r="9" spans="1:52" ht="20.149999999999999" customHeight="1">
      <c r="A9" s="2"/>
      <c r="B9" s="313"/>
      <c r="C9" s="306" t="s">
        <v>81</v>
      </c>
      <c r="D9" s="306"/>
      <c r="E9" s="306"/>
      <c r="F9" s="306"/>
      <c r="G9" s="306"/>
      <c r="H9" s="306"/>
      <c r="I9" s="306"/>
      <c r="J9" s="306"/>
      <c r="K9" s="306"/>
      <c r="L9" s="306"/>
      <c r="M9" s="497" t="s">
        <v>85</v>
      </c>
      <c r="N9" s="497"/>
      <c r="O9" s="497"/>
      <c r="P9" s="497"/>
      <c r="Q9" s="497"/>
      <c r="R9" s="497"/>
      <c r="S9" s="497"/>
      <c r="T9" s="497"/>
      <c r="U9" s="500"/>
      <c r="V9" s="500"/>
      <c r="W9" s="500"/>
      <c r="X9" s="500"/>
      <c r="Y9" s="500"/>
      <c r="Z9" s="500"/>
      <c r="AA9" s="500"/>
      <c r="AB9" s="500"/>
      <c r="AC9" s="500"/>
      <c r="AD9" s="500"/>
      <c r="AE9" s="500"/>
      <c r="AF9" s="500"/>
      <c r="AG9" s="500"/>
      <c r="AH9" s="500"/>
      <c r="AI9" s="500"/>
      <c r="AJ9" s="500"/>
      <c r="AK9" s="500"/>
      <c r="AL9" s="500"/>
      <c r="AM9" s="500"/>
      <c r="AN9" s="500"/>
      <c r="AO9" s="500"/>
      <c r="AP9" s="501"/>
      <c r="AR9" s="11" t="str">
        <f>IF(COUNTA(M9:T9)=1,"〇","×")</f>
        <v>〇</v>
      </c>
    </row>
    <row r="10" spans="1:52" ht="20.149999999999999" customHeight="1" thickBot="1">
      <c r="A10" s="2"/>
      <c r="B10" s="313"/>
      <c r="C10" s="333" t="s">
        <v>72</v>
      </c>
      <c r="D10" s="333"/>
      <c r="E10" s="333"/>
      <c r="F10" s="333"/>
      <c r="G10" s="333"/>
      <c r="H10" s="333"/>
      <c r="I10" s="333"/>
      <c r="J10" s="333"/>
      <c r="K10" s="333"/>
      <c r="L10" s="333"/>
      <c r="M10" s="500" t="s">
        <v>86</v>
      </c>
      <c r="N10" s="500"/>
      <c r="O10" s="500"/>
      <c r="P10" s="500"/>
      <c r="Q10" s="500"/>
      <c r="R10" s="500"/>
      <c r="S10" s="500"/>
      <c r="T10" s="500"/>
      <c r="U10" s="507"/>
      <c r="V10" s="507"/>
      <c r="W10" s="507"/>
      <c r="X10" s="507"/>
      <c r="Y10" s="507"/>
      <c r="Z10" s="507"/>
      <c r="AA10" s="507"/>
      <c r="AB10" s="507"/>
      <c r="AC10" s="507"/>
      <c r="AD10" s="507"/>
      <c r="AE10" s="507"/>
      <c r="AF10" s="507"/>
      <c r="AG10" s="507"/>
      <c r="AH10" s="507"/>
      <c r="AI10" s="507"/>
      <c r="AJ10" s="507"/>
      <c r="AK10" s="507"/>
      <c r="AL10" s="507"/>
      <c r="AM10" s="507"/>
      <c r="AN10" s="507"/>
      <c r="AO10" s="507"/>
      <c r="AP10" s="508"/>
      <c r="AR10" s="11" t="str">
        <f>IF(COUNTA(M10)=1,"〇","×")</f>
        <v>〇</v>
      </c>
    </row>
    <row r="11" spans="1:52" ht="20.149999999999999" customHeight="1" thickBot="1">
      <c r="A11" s="2"/>
      <c r="B11" s="313"/>
      <c r="C11" s="306" t="s">
        <v>33</v>
      </c>
      <c r="D11" s="306"/>
      <c r="E11" s="306"/>
      <c r="F11" s="306"/>
      <c r="G11" s="306"/>
      <c r="H11" s="306"/>
      <c r="I11" s="306"/>
      <c r="J11" s="306"/>
      <c r="K11" s="306"/>
      <c r="L11" s="306"/>
      <c r="M11" s="72">
        <v>6</v>
      </c>
      <c r="N11" s="73">
        <v>6</v>
      </c>
      <c r="O11" s="73">
        <v>9</v>
      </c>
      <c r="P11" s="8" t="s">
        <v>34</v>
      </c>
      <c r="Q11" s="73">
        <v>3</v>
      </c>
      <c r="R11" s="73">
        <v>6</v>
      </c>
      <c r="S11" s="73">
        <v>0</v>
      </c>
      <c r="T11" s="74">
        <v>2</v>
      </c>
      <c r="U11" s="206"/>
      <c r="V11" s="207"/>
      <c r="W11" s="207"/>
      <c r="X11" s="207"/>
      <c r="Y11" s="207"/>
      <c r="Z11" s="207"/>
      <c r="AA11" s="207"/>
      <c r="AB11" s="208"/>
      <c r="AC11" s="208"/>
      <c r="AD11" s="208"/>
      <c r="AE11" s="208"/>
      <c r="AF11" s="208"/>
      <c r="AG11" s="208"/>
      <c r="AH11" s="208"/>
      <c r="AI11" s="208"/>
      <c r="AJ11" s="208"/>
      <c r="AK11" s="208"/>
      <c r="AL11" s="208"/>
      <c r="AM11" s="208"/>
      <c r="AN11" s="208"/>
      <c r="AO11" s="208"/>
      <c r="AP11" s="208"/>
      <c r="AR11" s="11" t="str">
        <f>IF(COUNTA(M11:T11)=8,"〇","×")</f>
        <v>〇</v>
      </c>
    </row>
    <row r="12" spans="1:52" ht="20.149999999999999" customHeight="1">
      <c r="A12" s="2"/>
      <c r="B12" s="313"/>
      <c r="C12" s="306" t="s">
        <v>81</v>
      </c>
      <c r="D12" s="306"/>
      <c r="E12" s="306"/>
      <c r="F12" s="306"/>
      <c r="G12" s="306"/>
      <c r="H12" s="306"/>
      <c r="I12" s="306"/>
      <c r="J12" s="306"/>
      <c r="K12" s="306"/>
      <c r="L12" s="306"/>
      <c r="M12" s="497" t="s">
        <v>87</v>
      </c>
      <c r="N12" s="497"/>
      <c r="O12" s="497"/>
      <c r="P12" s="497"/>
      <c r="Q12" s="497"/>
      <c r="R12" s="497"/>
      <c r="S12" s="497"/>
      <c r="T12" s="497"/>
      <c r="U12" s="500"/>
      <c r="V12" s="500"/>
      <c r="W12" s="500"/>
      <c r="X12" s="500"/>
      <c r="Y12" s="500"/>
      <c r="Z12" s="500"/>
      <c r="AA12" s="500"/>
      <c r="AB12" s="500"/>
      <c r="AC12" s="500"/>
      <c r="AD12" s="500"/>
      <c r="AE12" s="500"/>
      <c r="AF12" s="500"/>
      <c r="AG12" s="500"/>
      <c r="AH12" s="500"/>
      <c r="AI12" s="500"/>
      <c r="AJ12" s="500"/>
      <c r="AK12" s="500"/>
      <c r="AL12" s="500"/>
      <c r="AM12" s="500"/>
      <c r="AN12" s="500"/>
      <c r="AO12" s="500"/>
      <c r="AP12" s="501"/>
      <c r="AR12" s="11" t="str">
        <f>IF(COUNTA(M12:T12)=1,"〇","×")</f>
        <v>〇</v>
      </c>
    </row>
    <row r="13" spans="1:52" ht="20.149999999999999" customHeight="1">
      <c r="A13" s="2"/>
      <c r="B13" s="313"/>
      <c r="C13" s="308" t="s">
        <v>51</v>
      </c>
      <c r="D13" s="309"/>
      <c r="E13" s="309"/>
      <c r="F13" s="309"/>
      <c r="G13" s="309"/>
      <c r="H13" s="309"/>
      <c r="I13" s="309"/>
      <c r="J13" s="309"/>
      <c r="K13" s="309"/>
      <c r="L13" s="310"/>
      <c r="M13" s="502" t="s">
        <v>88</v>
      </c>
      <c r="N13" s="497"/>
      <c r="O13" s="497"/>
      <c r="P13" s="497"/>
      <c r="Q13" s="497"/>
      <c r="R13" s="497"/>
      <c r="S13" s="497"/>
      <c r="T13" s="509"/>
      <c r="U13" s="10"/>
      <c r="V13" s="10"/>
      <c r="W13" s="10"/>
      <c r="X13" s="10"/>
      <c r="Y13" s="10"/>
      <c r="Z13" s="10"/>
      <c r="AA13" s="10"/>
      <c r="AB13" s="10"/>
      <c r="AC13" s="10"/>
      <c r="AD13" s="10"/>
      <c r="AE13" s="10"/>
      <c r="AF13" s="10"/>
      <c r="AG13" s="10"/>
      <c r="AH13" s="10"/>
      <c r="AI13" s="10"/>
      <c r="AJ13" s="10"/>
      <c r="AK13" s="10"/>
      <c r="AL13" s="10"/>
      <c r="AM13" s="10"/>
      <c r="AN13" s="10"/>
      <c r="AO13" s="10"/>
      <c r="AP13" s="10"/>
      <c r="AR13" s="11" t="str">
        <f>IF(COUNTA(M13:T13)=1,"〇","×")</f>
        <v>〇</v>
      </c>
      <c r="AW13" t="s">
        <v>211</v>
      </c>
      <c r="AX13" t="s">
        <v>212</v>
      </c>
      <c r="AY13" t="s">
        <v>213</v>
      </c>
      <c r="AZ13" t="s">
        <v>214</v>
      </c>
    </row>
    <row r="14" spans="1:52" ht="20.149999999999999" customHeight="1">
      <c r="A14" s="2"/>
      <c r="B14" s="313"/>
      <c r="C14" s="308" t="s">
        <v>109</v>
      </c>
      <c r="D14" s="309"/>
      <c r="E14" s="309"/>
      <c r="F14" s="309"/>
      <c r="G14" s="309"/>
      <c r="H14" s="309"/>
      <c r="I14" s="309"/>
      <c r="J14" s="309"/>
      <c r="K14" s="309"/>
      <c r="L14" s="310"/>
      <c r="M14" s="510" t="s">
        <v>212</v>
      </c>
      <c r="N14" s="511"/>
      <c r="O14" s="511"/>
      <c r="P14" s="511"/>
      <c r="Q14" s="511"/>
      <c r="R14" s="511"/>
      <c r="S14" s="511"/>
      <c r="T14" s="511"/>
      <c r="U14" s="9"/>
      <c r="V14" s="2"/>
      <c r="W14" s="2"/>
      <c r="X14" s="2"/>
      <c r="Y14" s="2"/>
      <c r="Z14" s="2"/>
      <c r="AA14" s="2"/>
      <c r="AB14" s="2"/>
      <c r="AC14" s="2"/>
      <c r="AD14" s="2"/>
      <c r="AE14" s="2"/>
      <c r="AF14" s="2"/>
      <c r="AG14" s="2"/>
      <c r="AH14" s="2"/>
      <c r="AI14" s="2"/>
      <c r="AJ14" s="2"/>
      <c r="AK14" s="2"/>
      <c r="AL14" s="2"/>
      <c r="AM14" s="2"/>
      <c r="AN14" s="2"/>
      <c r="AO14" s="2"/>
      <c r="AP14" s="2"/>
      <c r="AR14" s="11" t="str">
        <f>IF(COUNTA(M14:T14)=1,"〇","×")</f>
        <v>〇</v>
      </c>
      <c r="AW14" t="s">
        <v>122</v>
      </c>
      <c r="AX14" s="37" t="s">
        <v>215</v>
      </c>
      <c r="AY14" s="37" t="s">
        <v>207</v>
      </c>
      <c r="AZ14" s="37" t="s">
        <v>158</v>
      </c>
    </row>
    <row r="15" spans="1:52" ht="20.149999999999999" customHeight="1">
      <c r="A15" s="2"/>
      <c r="B15" s="313"/>
      <c r="C15" s="308" t="s">
        <v>119</v>
      </c>
      <c r="D15" s="309"/>
      <c r="E15" s="309"/>
      <c r="F15" s="309"/>
      <c r="G15" s="309"/>
      <c r="H15" s="309"/>
      <c r="I15" s="309"/>
      <c r="J15" s="309"/>
      <c r="K15" s="309"/>
      <c r="L15" s="310"/>
      <c r="M15" s="510" t="s">
        <v>215</v>
      </c>
      <c r="N15" s="511"/>
      <c r="O15" s="511"/>
      <c r="P15" s="511"/>
      <c r="Q15" s="511"/>
      <c r="R15" s="511"/>
      <c r="S15" s="511"/>
      <c r="T15" s="511"/>
      <c r="U15" s="9"/>
      <c r="V15" s="2"/>
      <c r="W15" s="2"/>
      <c r="X15" s="2"/>
      <c r="Y15" s="2"/>
      <c r="Z15" s="2"/>
      <c r="AA15" s="2"/>
      <c r="AB15" s="2"/>
      <c r="AC15" s="2"/>
      <c r="AD15" s="2"/>
      <c r="AE15" s="2"/>
      <c r="AF15" s="2"/>
      <c r="AG15" s="2"/>
      <c r="AH15" s="2"/>
      <c r="AI15" s="2"/>
      <c r="AJ15" s="2"/>
      <c r="AK15" s="2"/>
      <c r="AL15" s="2"/>
      <c r="AM15" s="2"/>
      <c r="AN15" s="2"/>
      <c r="AO15" s="2"/>
      <c r="AP15" s="2"/>
      <c r="AR15" s="11" t="str">
        <f>IF(COUNTA(M15:T15)=1,"〇","×")</f>
        <v>〇</v>
      </c>
      <c r="AW15" t="s">
        <v>192</v>
      </c>
      <c r="AX15" t="s">
        <v>216</v>
      </c>
      <c r="AY15" t="s">
        <v>208</v>
      </c>
      <c r="AZ15" t="s">
        <v>159</v>
      </c>
    </row>
    <row r="16" spans="1:52" ht="20.149999999999999" customHeight="1" thickBot="1">
      <c r="A16" s="2"/>
      <c r="B16" s="313"/>
      <c r="C16" s="308" t="s">
        <v>62</v>
      </c>
      <c r="D16" s="309"/>
      <c r="E16" s="309"/>
      <c r="F16" s="309"/>
      <c r="G16" s="309"/>
      <c r="H16" s="309"/>
      <c r="I16" s="309"/>
      <c r="J16" s="309"/>
      <c r="K16" s="309"/>
      <c r="L16" s="310"/>
      <c r="M16" s="502">
        <v>30</v>
      </c>
      <c r="N16" s="497"/>
      <c r="O16" s="497"/>
      <c r="P16" s="497"/>
      <c r="Q16" s="497"/>
      <c r="R16" s="497"/>
      <c r="S16" s="497"/>
      <c r="T16" s="497"/>
      <c r="U16" s="211"/>
      <c r="V16" s="212"/>
      <c r="W16" s="212"/>
      <c r="X16" s="212"/>
      <c r="Y16" s="212"/>
      <c r="Z16" s="212"/>
      <c r="AA16" s="212"/>
      <c r="AB16" s="212"/>
      <c r="AC16" s="212"/>
      <c r="AD16" s="212"/>
      <c r="AE16" s="212"/>
      <c r="AF16" s="212"/>
      <c r="AG16" s="212"/>
      <c r="AH16" s="212"/>
      <c r="AI16" s="212"/>
      <c r="AJ16" s="212"/>
      <c r="AK16" s="212"/>
      <c r="AL16" s="212"/>
      <c r="AM16" s="212"/>
      <c r="AN16" s="212"/>
      <c r="AO16" s="212"/>
      <c r="AP16" s="212"/>
      <c r="AR16" s="11" t="str">
        <f>IF(COUNTA(M16:T16)=1,"〇","×")</f>
        <v>〇</v>
      </c>
      <c r="AW16" t="s">
        <v>193</v>
      </c>
      <c r="AX16" t="s">
        <v>205</v>
      </c>
      <c r="AY16" t="s">
        <v>209</v>
      </c>
      <c r="AZ16" t="s">
        <v>160</v>
      </c>
    </row>
    <row r="17" spans="1:52" ht="20.149999999999999" customHeight="1">
      <c r="A17" s="2"/>
      <c r="B17" s="313"/>
      <c r="C17" s="306" t="s">
        <v>76</v>
      </c>
      <c r="D17" s="306"/>
      <c r="E17" s="306"/>
      <c r="F17" s="306"/>
      <c r="G17" s="306"/>
      <c r="H17" s="306"/>
      <c r="I17" s="306"/>
      <c r="J17" s="306"/>
      <c r="K17" s="306"/>
      <c r="L17" s="306"/>
      <c r="M17" s="503" t="s">
        <v>74</v>
      </c>
      <c r="N17" s="503"/>
      <c r="O17" s="503"/>
      <c r="P17" s="503"/>
      <c r="Q17" s="503"/>
      <c r="R17" s="503"/>
      <c r="S17" s="503"/>
      <c r="T17" s="503"/>
      <c r="U17" s="504"/>
      <c r="V17" s="504"/>
      <c r="W17" s="504"/>
      <c r="X17" s="504"/>
      <c r="Y17" s="504"/>
      <c r="Z17" s="504"/>
      <c r="AA17" s="504"/>
      <c r="AB17" s="504"/>
      <c r="AC17" s="504"/>
      <c r="AD17" s="504"/>
      <c r="AE17" s="504"/>
      <c r="AF17" s="504"/>
      <c r="AG17" s="504"/>
      <c r="AH17" s="504"/>
      <c r="AI17" s="504"/>
      <c r="AJ17" s="504"/>
      <c r="AK17" s="504"/>
      <c r="AL17" s="504"/>
      <c r="AM17" s="504"/>
      <c r="AN17" s="504"/>
      <c r="AO17" s="504"/>
      <c r="AP17" s="505"/>
      <c r="AR17" s="11" t="str">
        <f t="shared" ref="AR17:AR23" si="0">IF(COUNTA(M17:T17)=1,"〇","×")</f>
        <v>〇</v>
      </c>
      <c r="AW17" t="s">
        <v>124</v>
      </c>
      <c r="AX17" t="s">
        <v>206</v>
      </c>
      <c r="AY17" t="s">
        <v>210</v>
      </c>
      <c r="AZ17" t="s">
        <v>161</v>
      </c>
    </row>
    <row r="18" spans="1:52" ht="20.149999999999999" customHeight="1">
      <c r="A18" s="2"/>
      <c r="B18" s="313"/>
      <c r="C18" s="306" t="s">
        <v>37</v>
      </c>
      <c r="D18" s="306"/>
      <c r="E18" s="306"/>
      <c r="F18" s="306"/>
      <c r="G18" s="306"/>
      <c r="H18" s="306"/>
      <c r="I18" s="306"/>
      <c r="J18" s="306"/>
      <c r="K18" s="306"/>
      <c r="L18" s="306"/>
      <c r="M18" s="503" t="s">
        <v>89</v>
      </c>
      <c r="N18" s="503"/>
      <c r="O18" s="503"/>
      <c r="P18" s="503"/>
      <c r="Q18" s="503"/>
      <c r="R18" s="503"/>
      <c r="S18" s="503"/>
      <c r="T18" s="503"/>
      <c r="U18" s="503"/>
      <c r="V18" s="503"/>
      <c r="W18" s="503"/>
      <c r="X18" s="503"/>
      <c r="Y18" s="503"/>
      <c r="Z18" s="503"/>
      <c r="AA18" s="503"/>
      <c r="AB18" s="503"/>
      <c r="AC18" s="503"/>
      <c r="AD18" s="503"/>
      <c r="AE18" s="503"/>
      <c r="AF18" s="503"/>
      <c r="AG18" s="503"/>
      <c r="AH18" s="503"/>
      <c r="AI18" s="503"/>
      <c r="AJ18" s="503"/>
      <c r="AK18" s="503"/>
      <c r="AL18" s="503"/>
      <c r="AM18" s="503"/>
      <c r="AN18" s="503"/>
      <c r="AO18" s="503"/>
      <c r="AP18" s="506"/>
      <c r="AR18" s="11" t="str">
        <f t="shared" si="0"/>
        <v>〇</v>
      </c>
      <c r="AW18" t="s">
        <v>136</v>
      </c>
      <c r="AX18" t="s">
        <v>198</v>
      </c>
      <c r="AY18" t="s">
        <v>151</v>
      </c>
      <c r="AZ18" s="34" t="s">
        <v>162</v>
      </c>
    </row>
    <row r="19" spans="1:52" ht="20.149999999999999" customHeight="1">
      <c r="A19" s="2"/>
      <c r="B19" s="314"/>
      <c r="C19" s="306" t="s">
        <v>49</v>
      </c>
      <c r="D19" s="306"/>
      <c r="E19" s="306"/>
      <c r="F19" s="306"/>
      <c r="G19" s="306"/>
      <c r="H19" s="306"/>
      <c r="I19" s="306"/>
      <c r="J19" s="306"/>
      <c r="K19" s="306"/>
      <c r="L19" s="306"/>
      <c r="M19" s="503" t="s">
        <v>90</v>
      </c>
      <c r="N19" s="503"/>
      <c r="O19" s="503"/>
      <c r="P19" s="503"/>
      <c r="Q19" s="503"/>
      <c r="R19" s="503"/>
      <c r="S19" s="503"/>
      <c r="T19" s="503"/>
      <c r="U19" s="503"/>
      <c r="V19" s="503"/>
      <c r="W19" s="503"/>
      <c r="X19" s="503"/>
      <c r="Y19" s="503"/>
      <c r="Z19" s="503"/>
      <c r="AA19" s="503"/>
      <c r="AB19" s="503"/>
      <c r="AC19" s="503"/>
      <c r="AD19" s="503"/>
      <c r="AE19" s="503"/>
      <c r="AF19" s="503"/>
      <c r="AG19" s="503"/>
      <c r="AH19" s="503"/>
      <c r="AI19" s="503"/>
      <c r="AJ19" s="503"/>
      <c r="AK19" s="503"/>
      <c r="AL19" s="503"/>
      <c r="AM19" s="503"/>
      <c r="AN19" s="503"/>
      <c r="AO19" s="503"/>
      <c r="AP19" s="506"/>
      <c r="AR19" s="11" t="str">
        <f t="shared" si="0"/>
        <v>〇</v>
      </c>
      <c r="AW19" t="s">
        <v>194</v>
      </c>
      <c r="AX19" t="s">
        <v>199</v>
      </c>
      <c r="AY19" t="s">
        <v>217</v>
      </c>
    </row>
    <row r="20" spans="1:52" ht="20.149999999999999" customHeight="1">
      <c r="A20" s="2"/>
      <c r="B20" s="312" t="s">
        <v>47</v>
      </c>
      <c r="C20" s="306" t="s">
        <v>82</v>
      </c>
      <c r="D20" s="306"/>
      <c r="E20" s="306"/>
      <c r="F20" s="306"/>
      <c r="G20" s="306"/>
      <c r="H20" s="306"/>
      <c r="I20" s="306"/>
      <c r="J20" s="306"/>
      <c r="K20" s="306"/>
      <c r="L20" s="306"/>
      <c r="M20" s="503" t="s">
        <v>48</v>
      </c>
      <c r="N20" s="503"/>
      <c r="O20" s="503"/>
      <c r="P20" s="503"/>
      <c r="Q20" s="503"/>
      <c r="R20" s="503"/>
      <c r="S20" s="503"/>
      <c r="T20" s="503"/>
      <c r="U20" s="504"/>
      <c r="V20" s="504"/>
      <c r="W20" s="504"/>
      <c r="X20" s="504"/>
      <c r="Y20" s="504"/>
      <c r="Z20" s="504"/>
      <c r="AA20" s="504"/>
      <c r="AB20" s="504"/>
      <c r="AC20" s="504"/>
      <c r="AD20" s="504"/>
      <c r="AE20" s="504"/>
      <c r="AF20" s="504"/>
      <c r="AG20" s="504"/>
      <c r="AH20" s="504"/>
      <c r="AI20" s="504"/>
      <c r="AJ20" s="504"/>
      <c r="AK20" s="504"/>
      <c r="AL20" s="504"/>
      <c r="AM20" s="504"/>
      <c r="AN20" s="504"/>
      <c r="AO20" s="504"/>
      <c r="AP20" s="505"/>
      <c r="AR20" s="11" t="str">
        <f t="shared" si="0"/>
        <v>〇</v>
      </c>
      <c r="AW20" t="s">
        <v>195</v>
      </c>
      <c r="AX20" t="s">
        <v>200</v>
      </c>
      <c r="AY20" t="s">
        <v>218</v>
      </c>
    </row>
    <row r="21" spans="1:52" ht="20.149999999999999" customHeight="1">
      <c r="A21" s="2"/>
      <c r="B21" s="313"/>
      <c r="C21" s="306" t="s">
        <v>35</v>
      </c>
      <c r="D21" s="306"/>
      <c r="E21" s="306"/>
      <c r="F21" s="306"/>
      <c r="G21" s="306"/>
      <c r="H21" s="306"/>
      <c r="I21" s="306"/>
      <c r="J21" s="306"/>
      <c r="K21" s="306"/>
      <c r="L21" s="306"/>
      <c r="M21" s="503" t="s">
        <v>75</v>
      </c>
      <c r="N21" s="503"/>
      <c r="O21" s="503"/>
      <c r="P21" s="503"/>
      <c r="Q21" s="503"/>
      <c r="R21" s="503"/>
      <c r="S21" s="503"/>
      <c r="T21" s="503"/>
      <c r="U21" s="504"/>
      <c r="V21" s="504"/>
      <c r="W21" s="504"/>
      <c r="X21" s="504"/>
      <c r="Y21" s="504"/>
      <c r="Z21" s="504"/>
      <c r="AA21" s="504"/>
      <c r="AB21" s="504"/>
      <c r="AC21" s="504"/>
      <c r="AD21" s="504"/>
      <c r="AE21" s="504"/>
      <c r="AF21" s="504"/>
      <c r="AG21" s="504"/>
      <c r="AH21" s="504"/>
      <c r="AI21" s="504"/>
      <c r="AJ21" s="504"/>
      <c r="AK21" s="504"/>
      <c r="AL21" s="504"/>
      <c r="AM21" s="504"/>
      <c r="AN21" s="504"/>
      <c r="AO21" s="504"/>
      <c r="AP21" s="505"/>
      <c r="AR21" s="11" t="str">
        <f t="shared" si="0"/>
        <v>〇</v>
      </c>
      <c r="AW21" t="s">
        <v>196</v>
      </c>
      <c r="AX21" t="s">
        <v>201</v>
      </c>
      <c r="AY21" t="s">
        <v>219</v>
      </c>
    </row>
    <row r="22" spans="1:52" ht="20.149999999999999" customHeight="1">
      <c r="A22" s="2"/>
      <c r="B22" s="313"/>
      <c r="C22" s="306" t="s">
        <v>37</v>
      </c>
      <c r="D22" s="306"/>
      <c r="E22" s="306"/>
      <c r="F22" s="306"/>
      <c r="G22" s="306"/>
      <c r="H22" s="306"/>
      <c r="I22" s="306"/>
      <c r="J22" s="306"/>
      <c r="K22" s="306"/>
      <c r="L22" s="306"/>
      <c r="M22" s="503" t="s">
        <v>89</v>
      </c>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3"/>
      <c r="AL22" s="503"/>
      <c r="AM22" s="503"/>
      <c r="AN22" s="503"/>
      <c r="AO22" s="503"/>
      <c r="AP22" s="506"/>
      <c r="AR22" s="11" t="str">
        <f t="shared" si="0"/>
        <v>〇</v>
      </c>
      <c r="AW22" t="s">
        <v>197</v>
      </c>
      <c r="AX22" t="s">
        <v>202</v>
      </c>
      <c r="AY22" t="s">
        <v>220</v>
      </c>
    </row>
    <row r="23" spans="1:52" ht="20.149999999999999" customHeight="1">
      <c r="A23" s="2"/>
      <c r="B23" s="314"/>
      <c r="C23" s="306" t="s">
        <v>49</v>
      </c>
      <c r="D23" s="306"/>
      <c r="E23" s="306"/>
      <c r="F23" s="306"/>
      <c r="G23" s="306"/>
      <c r="H23" s="306"/>
      <c r="I23" s="306"/>
      <c r="J23" s="306"/>
      <c r="K23" s="306"/>
      <c r="L23" s="306"/>
      <c r="M23" s="503" t="s">
        <v>90</v>
      </c>
      <c r="N23" s="503"/>
      <c r="O23" s="503"/>
      <c r="P23" s="503"/>
      <c r="Q23" s="503"/>
      <c r="R23" s="503"/>
      <c r="S23" s="503"/>
      <c r="T23" s="503"/>
      <c r="U23" s="503"/>
      <c r="V23" s="503"/>
      <c r="W23" s="503"/>
      <c r="X23" s="503"/>
      <c r="Y23" s="503"/>
      <c r="Z23" s="503"/>
      <c r="AA23" s="503"/>
      <c r="AB23" s="503"/>
      <c r="AC23" s="503"/>
      <c r="AD23" s="503"/>
      <c r="AE23" s="503"/>
      <c r="AF23" s="503"/>
      <c r="AG23" s="503"/>
      <c r="AH23" s="503"/>
      <c r="AI23" s="503"/>
      <c r="AJ23" s="503"/>
      <c r="AK23" s="503"/>
      <c r="AL23" s="503"/>
      <c r="AM23" s="503"/>
      <c r="AN23" s="503"/>
      <c r="AO23" s="503"/>
      <c r="AP23" s="506"/>
      <c r="AR23" s="11" t="str">
        <f t="shared" si="0"/>
        <v>〇</v>
      </c>
      <c r="AW23" t="s">
        <v>137</v>
      </c>
      <c r="AX23" t="s">
        <v>203</v>
      </c>
      <c r="AY23" t="s">
        <v>221</v>
      </c>
    </row>
    <row r="24" spans="1:52" ht="20.149999999999999" customHeight="1">
      <c r="A24" s="2"/>
      <c r="B24" s="294" t="s">
        <v>50</v>
      </c>
      <c r="C24" s="322" t="s">
        <v>35</v>
      </c>
      <c r="D24" s="323"/>
      <c r="E24" s="323"/>
      <c r="F24" s="323"/>
      <c r="G24" s="323"/>
      <c r="H24" s="323"/>
      <c r="I24" s="323"/>
      <c r="J24" s="323"/>
      <c r="K24" s="323"/>
      <c r="L24" s="324"/>
      <c r="M24" s="503"/>
      <c r="N24" s="503"/>
      <c r="O24" s="503"/>
      <c r="P24" s="503"/>
      <c r="Q24" s="503"/>
      <c r="R24" s="503"/>
      <c r="S24" s="503"/>
      <c r="T24" s="503"/>
      <c r="U24" s="503"/>
      <c r="V24" s="503"/>
      <c r="W24" s="503"/>
      <c r="X24" s="503"/>
      <c r="Y24" s="503"/>
      <c r="Z24" s="503"/>
      <c r="AA24" s="503"/>
      <c r="AB24" s="503"/>
      <c r="AC24" s="503"/>
      <c r="AD24" s="503"/>
      <c r="AE24" s="503"/>
      <c r="AF24" s="503"/>
      <c r="AG24" s="503"/>
      <c r="AH24" s="503"/>
      <c r="AI24" s="503"/>
      <c r="AJ24" s="503"/>
      <c r="AK24" s="503"/>
      <c r="AL24" s="503"/>
      <c r="AM24" s="503"/>
      <c r="AN24" s="503"/>
      <c r="AO24" s="503"/>
      <c r="AP24" s="506"/>
      <c r="AW24" t="s">
        <v>138</v>
      </c>
      <c r="AX24" s="52" t="s">
        <v>204</v>
      </c>
      <c r="AY24" t="s">
        <v>222</v>
      </c>
    </row>
    <row r="25" spans="1:52" ht="20.149999999999999" customHeight="1">
      <c r="A25" s="38" t="b">
        <v>1</v>
      </c>
      <c r="B25" s="295"/>
      <c r="C25" s="297" t="s">
        <v>61</v>
      </c>
      <c r="D25" s="298"/>
      <c r="E25" s="298"/>
      <c r="F25" s="298"/>
      <c r="G25" s="298"/>
      <c r="H25" s="298"/>
      <c r="I25" s="298"/>
      <c r="J25" s="299"/>
      <c r="K25" s="299"/>
      <c r="L25" s="300"/>
      <c r="M25" s="503"/>
      <c r="N25" s="503"/>
      <c r="O25" s="503"/>
      <c r="P25" s="503"/>
      <c r="Q25" s="503"/>
      <c r="R25" s="503"/>
      <c r="S25" s="503"/>
      <c r="T25" s="503"/>
      <c r="U25" s="503"/>
      <c r="V25" s="503"/>
      <c r="W25" s="503"/>
      <c r="X25" s="503"/>
      <c r="Y25" s="503"/>
      <c r="Z25" s="503"/>
      <c r="AA25" s="503"/>
      <c r="AB25" s="503"/>
      <c r="AC25" s="503"/>
      <c r="AD25" s="503"/>
      <c r="AE25" s="503"/>
      <c r="AF25" s="503"/>
      <c r="AG25" s="503"/>
      <c r="AH25" s="503"/>
      <c r="AI25" s="503"/>
      <c r="AJ25" s="503"/>
      <c r="AK25" s="503"/>
      <c r="AL25" s="503"/>
      <c r="AM25" s="503"/>
      <c r="AN25" s="503"/>
      <c r="AO25" s="503"/>
      <c r="AP25" s="506"/>
      <c r="AR25" s="11" t="str">
        <f>IF(A25=TRUE,"〇",IF(COUNTA(M24)=1,"〇","×"))</f>
        <v>〇</v>
      </c>
      <c r="AW25" t="s">
        <v>139</v>
      </c>
      <c r="AX25" t="s">
        <v>145</v>
      </c>
      <c r="AY25" s="52" t="s">
        <v>228</v>
      </c>
    </row>
    <row r="26" spans="1:52" ht="20.149999999999999" customHeight="1">
      <c r="A26" s="38"/>
      <c r="B26" s="295"/>
      <c r="C26" s="307" t="s">
        <v>37</v>
      </c>
      <c r="D26" s="307"/>
      <c r="E26" s="307"/>
      <c r="F26" s="307"/>
      <c r="G26" s="307"/>
      <c r="H26" s="307"/>
      <c r="I26" s="307"/>
      <c r="J26" s="307"/>
      <c r="K26" s="307"/>
      <c r="L26" s="307"/>
      <c r="M26" s="503"/>
      <c r="N26" s="503"/>
      <c r="O26" s="503"/>
      <c r="P26" s="503"/>
      <c r="Q26" s="503"/>
      <c r="R26" s="503"/>
      <c r="S26" s="503"/>
      <c r="T26" s="503"/>
      <c r="U26" s="503"/>
      <c r="V26" s="503"/>
      <c r="W26" s="503"/>
      <c r="X26" s="503"/>
      <c r="Y26" s="503"/>
      <c r="Z26" s="503"/>
      <c r="AA26" s="503"/>
      <c r="AB26" s="503"/>
      <c r="AC26" s="503"/>
      <c r="AD26" s="503"/>
      <c r="AE26" s="503"/>
      <c r="AF26" s="503"/>
      <c r="AG26" s="503"/>
      <c r="AH26" s="503"/>
      <c r="AI26" s="503"/>
      <c r="AJ26" s="503"/>
      <c r="AK26" s="503"/>
      <c r="AL26" s="503"/>
      <c r="AM26" s="503"/>
      <c r="AN26" s="503"/>
      <c r="AO26" s="503"/>
      <c r="AP26" s="506"/>
      <c r="AW26" t="s">
        <v>140</v>
      </c>
      <c r="AX26" t="s">
        <v>146</v>
      </c>
      <c r="AY26" t="s">
        <v>231</v>
      </c>
    </row>
    <row r="27" spans="1:52" ht="20.149999999999999" customHeight="1">
      <c r="A27" s="38" t="b">
        <v>1</v>
      </c>
      <c r="B27" s="295"/>
      <c r="C27" s="297" t="s">
        <v>54</v>
      </c>
      <c r="D27" s="298"/>
      <c r="E27" s="298"/>
      <c r="F27" s="298"/>
      <c r="G27" s="298"/>
      <c r="H27" s="298"/>
      <c r="I27" s="298"/>
      <c r="J27" s="299"/>
      <c r="K27" s="299"/>
      <c r="L27" s="300"/>
      <c r="M27" s="503"/>
      <c r="N27" s="503"/>
      <c r="O27" s="503"/>
      <c r="P27" s="503"/>
      <c r="Q27" s="503"/>
      <c r="R27" s="503"/>
      <c r="S27" s="503"/>
      <c r="T27" s="503"/>
      <c r="U27" s="503"/>
      <c r="V27" s="503"/>
      <c r="W27" s="503"/>
      <c r="X27" s="503"/>
      <c r="Y27" s="503"/>
      <c r="Z27" s="503"/>
      <c r="AA27" s="503"/>
      <c r="AB27" s="503"/>
      <c r="AC27" s="503"/>
      <c r="AD27" s="503"/>
      <c r="AE27" s="503"/>
      <c r="AF27" s="503"/>
      <c r="AG27" s="503"/>
      <c r="AH27" s="503"/>
      <c r="AI27" s="503"/>
      <c r="AJ27" s="503"/>
      <c r="AK27" s="503"/>
      <c r="AL27" s="503"/>
      <c r="AM27" s="503"/>
      <c r="AN27" s="503"/>
      <c r="AO27" s="503"/>
      <c r="AP27" s="506"/>
      <c r="AR27" s="11" t="str">
        <f>IF(A27=TRUE,"〇",IF(COUNTA(M26)=1,"〇","×"))</f>
        <v>〇</v>
      </c>
      <c r="AW27" t="s">
        <v>141</v>
      </c>
      <c r="AX27" t="s">
        <v>147</v>
      </c>
      <c r="AY27" t="s">
        <v>152</v>
      </c>
    </row>
    <row r="28" spans="1:52" ht="20.149999999999999" customHeight="1">
      <c r="A28" s="38"/>
      <c r="B28" s="295"/>
      <c r="C28" s="325" t="s">
        <v>49</v>
      </c>
      <c r="D28" s="326"/>
      <c r="E28" s="326"/>
      <c r="F28" s="326"/>
      <c r="G28" s="326"/>
      <c r="H28" s="326"/>
      <c r="I28" s="326"/>
      <c r="J28" s="326"/>
      <c r="K28" s="326"/>
      <c r="L28" s="327"/>
      <c r="M28" s="512"/>
      <c r="N28" s="503"/>
      <c r="O28" s="503"/>
      <c r="P28" s="503"/>
      <c r="Q28" s="503"/>
      <c r="R28" s="503"/>
      <c r="S28" s="503"/>
      <c r="T28" s="503"/>
      <c r="U28" s="503"/>
      <c r="V28" s="503"/>
      <c r="W28" s="503"/>
      <c r="X28" s="503"/>
      <c r="Y28" s="503"/>
      <c r="Z28" s="503"/>
      <c r="AA28" s="503"/>
      <c r="AB28" s="503"/>
      <c r="AC28" s="503"/>
      <c r="AD28" s="503"/>
      <c r="AE28" s="503"/>
      <c r="AF28" s="503"/>
      <c r="AG28" s="503"/>
      <c r="AH28" s="503"/>
      <c r="AI28" s="503"/>
      <c r="AJ28" s="503"/>
      <c r="AK28" s="503"/>
      <c r="AL28" s="503"/>
      <c r="AM28" s="503"/>
      <c r="AN28" s="503"/>
      <c r="AO28" s="503"/>
      <c r="AP28" s="506"/>
      <c r="AW28" t="s">
        <v>142</v>
      </c>
      <c r="AX28" t="s">
        <v>148</v>
      </c>
      <c r="AY28" t="s">
        <v>153</v>
      </c>
    </row>
    <row r="29" spans="1:52" ht="20.149999999999999" customHeight="1">
      <c r="A29" s="38" t="b">
        <v>1</v>
      </c>
      <c r="B29" s="296"/>
      <c r="C29" s="297" t="s">
        <v>53</v>
      </c>
      <c r="D29" s="298"/>
      <c r="E29" s="298"/>
      <c r="F29" s="298"/>
      <c r="G29" s="298"/>
      <c r="H29" s="298"/>
      <c r="I29" s="298"/>
      <c r="J29" s="299"/>
      <c r="K29" s="299"/>
      <c r="L29" s="300"/>
      <c r="M29" s="503"/>
      <c r="N29" s="503"/>
      <c r="O29" s="503"/>
      <c r="P29" s="503"/>
      <c r="Q29" s="503"/>
      <c r="R29" s="503"/>
      <c r="S29" s="503"/>
      <c r="T29" s="503"/>
      <c r="U29" s="503"/>
      <c r="V29" s="503"/>
      <c r="W29" s="503"/>
      <c r="X29" s="503"/>
      <c r="Y29" s="503"/>
      <c r="Z29" s="503"/>
      <c r="AA29" s="503"/>
      <c r="AB29" s="503"/>
      <c r="AC29" s="503"/>
      <c r="AD29" s="503"/>
      <c r="AE29" s="503"/>
      <c r="AF29" s="503"/>
      <c r="AG29" s="503"/>
      <c r="AH29" s="503"/>
      <c r="AI29" s="503"/>
      <c r="AJ29" s="503"/>
      <c r="AK29" s="503"/>
      <c r="AL29" s="503"/>
      <c r="AM29" s="503"/>
      <c r="AN29" s="503"/>
      <c r="AO29" s="503"/>
      <c r="AP29" s="506"/>
      <c r="AR29" s="11" t="str">
        <f t="shared" ref="AR29" si="1">IF(A29=TRUE,"〇",IF(COUNTA(M28)=1,"〇","×"))</f>
        <v>〇</v>
      </c>
      <c r="AW29" s="34" t="s">
        <v>143</v>
      </c>
      <c r="AX29" t="s">
        <v>149</v>
      </c>
      <c r="AY29" t="s">
        <v>154</v>
      </c>
    </row>
    <row r="30" spans="1:52" ht="20.149999999999999" customHeight="1">
      <c r="A30" s="38"/>
      <c r="B30" s="294" t="s">
        <v>36</v>
      </c>
      <c r="C30" s="311" t="s">
        <v>35</v>
      </c>
      <c r="D30" s="311"/>
      <c r="E30" s="311"/>
      <c r="F30" s="311"/>
      <c r="G30" s="311"/>
      <c r="H30" s="311"/>
      <c r="I30" s="311"/>
      <c r="J30" s="311"/>
      <c r="K30" s="311"/>
      <c r="L30" s="311"/>
      <c r="M30" s="513" t="s">
        <v>235</v>
      </c>
      <c r="N30" s="514"/>
      <c r="O30" s="514"/>
      <c r="P30" s="514"/>
      <c r="Q30" s="514"/>
      <c r="R30" s="514"/>
      <c r="S30" s="514"/>
      <c r="T30" s="514"/>
      <c r="U30" s="514"/>
      <c r="V30" s="514"/>
      <c r="W30" s="514"/>
      <c r="X30" s="514"/>
      <c r="Y30" s="514"/>
      <c r="Z30" s="514"/>
      <c r="AA30" s="514"/>
      <c r="AB30" s="514"/>
      <c r="AC30" s="514"/>
      <c r="AD30" s="514"/>
      <c r="AE30" s="514"/>
      <c r="AF30" s="514"/>
      <c r="AG30" s="514"/>
      <c r="AH30" s="514"/>
      <c r="AI30" s="514"/>
      <c r="AJ30" s="514"/>
      <c r="AK30" s="514"/>
      <c r="AL30" s="514"/>
      <c r="AM30" s="514"/>
      <c r="AN30" s="514"/>
      <c r="AO30" s="514"/>
      <c r="AP30" s="515"/>
      <c r="AY30" t="s">
        <v>155</v>
      </c>
    </row>
    <row r="31" spans="1:52" ht="20.149999999999999" customHeight="1">
      <c r="A31" s="38" t="b">
        <v>0</v>
      </c>
      <c r="B31" s="295"/>
      <c r="C31" s="297" t="s">
        <v>61</v>
      </c>
      <c r="D31" s="298"/>
      <c r="E31" s="298"/>
      <c r="F31" s="298"/>
      <c r="G31" s="298"/>
      <c r="H31" s="298"/>
      <c r="I31" s="298"/>
      <c r="J31" s="299"/>
      <c r="K31" s="299"/>
      <c r="L31" s="300"/>
      <c r="M31" s="516"/>
      <c r="N31" s="504"/>
      <c r="O31" s="504"/>
      <c r="P31" s="504"/>
      <c r="Q31" s="504"/>
      <c r="R31" s="504"/>
      <c r="S31" s="504"/>
      <c r="T31" s="504"/>
      <c r="U31" s="504"/>
      <c r="V31" s="504"/>
      <c r="W31" s="504"/>
      <c r="X31" s="504"/>
      <c r="Y31" s="504"/>
      <c r="Z31" s="504"/>
      <c r="AA31" s="504"/>
      <c r="AB31" s="504"/>
      <c r="AC31" s="504"/>
      <c r="AD31" s="504"/>
      <c r="AE31" s="504"/>
      <c r="AF31" s="504"/>
      <c r="AG31" s="504"/>
      <c r="AH31" s="504"/>
      <c r="AI31" s="504"/>
      <c r="AJ31" s="504"/>
      <c r="AK31" s="504"/>
      <c r="AL31" s="504"/>
      <c r="AM31" s="504"/>
      <c r="AN31" s="504"/>
      <c r="AO31" s="504"/>
      <c r="AP31" s="505"/>
      <c r="AR31" s="11" t="str">
        <f t="shared" ref="AR31" si="2">IF(A31=TRUE,"〇",IF(COUNTA(M30)=1,"〇","×"))</f>
        <v>〇</v>
      </c>
      <c r="AY31" t="s">
        <v>156</v>
      </c>
    </row>
    <row r="32" spans="1:52" ht="20.149999999999999" customHeight="1">
      <c r="A32" s="38"/>
      <c r="B32" s="295"/>
      <c r="C32" s="307" t="s">
        <v>37</v>
      </c>
      <c r="D32" s="307"/>
      <c r="E32" s="307"/>
      <c r="F32" s="307"/>
      <c r="G32" s="307"/>
      <c r="H32" s="307"/>
      <c r="I32" s="307"/>
      <c r="J32" s="307"/>
      <c r="K32" s="307"/>
      <c r="L32" s="307"/>
      <c r="M32" s="503" t="s">
        <v>89</v>
      </c>
      <c r="N32" s="503"/>
      <c r="O32" s="503"/>
      <c r="P32" s="503"/>
      <c r="Q32" s="503"/>
      <c r="R32" s="503"/>
      <c r="S32" s="503"/>
      <c r="T32" s="503"/>
      <c r="U32" s="503"/>
      <c r="V32" s="503"/>
      <c r="W32" s="503"/>
      <c r="X32" s="503"/>
      <c r="Y32" s="503"/>
      <c r="Z32" s="503"/>
      <c r="AA32" s="503"/>
      <c r="AB32" s="503"/>
      <c r="AC32" s="503"/>
      <c r="AD32" s="503"/>
      <c r="AE32" s="503"/>
      <c r="AF32" s="503"/>
      <c r="AG32" s="503"/>
      <c r="AH32" s="503"/>
      <c r="AI32" s="503"/>
      <c r="AJ32" s="503"/>
      <c r="AK32" s="503"/>
      <c r="AL32" s="503"/>
      <c r="AM32" s="503"/>
      <c r="AN32" s="503"/>
      <c r="AO32" s="503"/>
      <c r="AP32" s="506"/>
    </row>
    <row r="33" spans="1:44" ht="20.149999999999999" customHeight="1">
      <c r="A33" s="38" t="b">
        <v>0</v>
      </c>
      <c r="B33" s="295"/>
      <c r="C33" s="297" t="s">
        <v>54</v>
      </c>
      <c r="D33" s="298"/>
      <c r="E33" s="298"/>
      <c r="F33" s="298"/>
      <c r="G33" s="298"/>
      <c r="H33" s="298"/>
      <c r="I33" s="298"/>
      <c r="J33" s="299"/>
      <c r="K33" s="299"/>
      <c r="L33" s="300"/>
      <c r="M33" s="503"/>
      <c r="N33" s="503"/>
      <c r="O33" s="503"/>
      <c r="P33" s="503"/>
      <c r="Q33" s="503"/>
      <c r="R33" s="503"/>
      <c r="S33" s="503"/>
      <c r="T33" s="503"/>
      <c r="U33" s="503"/>
      <c r="V33" s="503"/>
      <c r="W33" s="503"/>
      <c r="X33" s="503"/>
      <c r="Y33" s="503"/>
      <c r="Z33" s="503"/>
      <c r="AA33" s="503"/>
      <c r="AB33" s="503"/>
      <c r="AC33" s="503"/>
      <c r="AD33" s="503"/>
      <c r="AE33" s="503"/>
      <c r="AF33" s="503"/>
      <c r="AG33" s="503"/>
      <c r="AH33" s="503"/>
      <c r="AI33" s="503"/>
      <c r="AJ33" s="503"/>
      <c r="AK33" s="503"/>
      <c r="AL33" s="503"/>
      <c r="AM33" s="503"/>
      <c r="AN33" s="503"/>
      <c r="AO33" s="503"/>
      <c r="AP33" s="506"/>
      <c r="AR33" s="11" t="str">
        <f t="shared" ref="AR33" si="3">IF(A33=TRUE,"〇",IF(COUNTA(M32)=1,"〇","×"))</f>
        <v>〇</v>
      </c>
    </row>
    <row r="34" spans="1:44" ht="20.149999999999999" customHeight="1">
      <c r="A34" s="38"/>
      <c r="B34" s="295"/>
      <c r="C34" s="325" t="s">
        <v>49</v>
      </c>
      <c r="D34" s="326"/>
      <c r="E34" s="326"/>
      <c r="F34" s="326"/>
      <c r="G34" s="326"/>
      <c r="H34" s="326"/>
      <c r="I34" s="326"/>
      <c r="J34" s="326"/>
      <c r="K34" s="326"/>
      <c r="L34" s="327"/>
      <c r="M34" s="512" t="s">
        <v>236</v>
      </c>
      <c r="N34" s="503"/>
      <c r="O34" s="503"/>
      <c r="P34" s="503"/>
      <c r="Q34" s="503"/>
      <c r="R34" s="503"/>
      <c r="S34" s="503"/>
      <c r="T34" s="503"/>
      <c r="U34" s="503"/>
      <c r="V34" s="503"/>
      <c r="W34" s="503"/>
      <c r="X34" s="503"/>
      <c r="Y34" s="503"/>
      <c r="Z34" s="503"/>
      <c r="AA34" s="503"/>
      <c r="AB34" s="503"/>
      <c r="AC34" s="503"/>
      <c r="AD34" s="503"/>
      <c r="AE34" s="503"/>
      <c r="AF34" s="503"/>
      <c r="AG34" s="503"/>
      <c r="AH34" s="503"/>
      <c r="AI34" s="503"/>
      <c r="AJ34" s="503"/>
      <c r="AK34" s="503"/>
      <c r="AL34" s="503"/>
      <c r="AM34" s="503"/>
      <c r="AN34" s="503"/>
      <c r="AO34" s="503"/>
      <c r="AP34" s="506"/>
    </row>
    <row r="35" spans="1:44" ht="20.149999999999999" customHeight="1">
      <c r="A35" s="38" t="b">
        <v>0</v>
      </c>
      <c r="B35" s="296"/>
      <c r="C35" s="297" t="s">
        <v>52</v>
      </c>
      <c r="D35" s="298"/>
      <c r="E35" s="298"/>
      <c r="F35" s="298"/>
      <c r="G35" s="298"/>
      <c r="H35" s="298"/>
      <c r="I35" s="298"/>
      <c r="J35" s="299"/>
      <c r="K35" s="299"/>
      <c r="L35" s="300"/>
      <c r="M35" s="503"/>
      <c r="N35" s="503"/>
      <c r="O35" s="503"/>
      <c r="P35" s="503"/>
      <c r="Q35" s="503"/>
      <c r="R35" s="503"/>
      <c r="S35" s="503"/>
      <c r="T35" s="503"/>
      <c r="U35" s="503"/>
      <c r="V35" s="503"/>
      <c r="W35" s="503"/>
      <c r="X35" s="503"/>
      <c r="Y35" s="503"/>
      <c r="Z35" s="503"/>
      <c r="AA35" s="503"/>
      <c r="AB35" s="503"/>
      <c r="AC35" s="503"/>
      <c r="AD35" s="503"/>
      <c r="AE35" s="503"/>
      <c r="AF35" s="503"/>
      <c r="AG35" s="503"/>
      <c r="AH35" s="503"/>
      <c r="AI35" s="503"/>
      <c r="AJ35" s="503"/>
      <c r="AK35" s="503"/>
      <c r="AL35" s="503"/>
      <c r="AM35" s="503"/>
      <c r="AN35" s="503"/>
      <c r="AO35" s="503"/>
      <c r="AP35" s="506"/>
      <c r="AR35" s="11" t="str">
        <f t="shared" ref="AR35" si="4">IF(A35=TRUE,"〇",IF(COUNTA(M34)=1,"〇","×"))</f>
        <v>〇</v>
      </c>
    </row>
    <row r="36" spans="1:44" ht="39.75" customHeight="1">
      <c r="A36" s="2"/>
      <c r="B36" s="341" t="s">
        <v>55</v>
      </c>
      <c r="C36" s="306" t="s">
        <v>14</v>
      </c>
      <c r="D36" s="306"/>
      <c r="E36" s="306"/>
      <c r="F36" s="306"/>
      <c r="G36" s="306"/>
      <c r="H36" s="306"/>
      <c r="I36" s="306"/>
      <c r="J36" s="306"/>
      <c r="K36" s="306"/>
      <c r="L36" s="306"/>
      <c r="M36" s="530" t="s">
        <v>94</v>
      </c>
      <c r="N36" s="517"/>
      <c r="O36" s="517" t="s">
        <v>94</v>
      </c>
      <c r="P36" s="517"/>
      <c r="Q36" s="517" t="s">
        <v>94</v>
      </c>
      <c r="R36" s="517"/>
      <c r="S36" s="517" t="s">
        <v>94</v>
      </c>
      <c r="T36" s="517"/>
      <c r="U36" s="345" t="s">
        <v>60</v>
      </c>
      <c r="V36" s="345"/>
      <c r="W36" s="518" t="s">
        <v>94</v>
      </c>
      <c r="X36" s="518"/>
      <c r="Y36" s="518" t="s">
        <v>94</v>
      </c>
      <c r="Z36" s="518"/>
      <c r="AA36" s="518" t="s">
        <v>94</v>
      </c>
      <c r="AB36" s="522"/>
      <c r="AC36" s="338"/>
      <c r="AD36" s="339"/>
      <c r="AE36" s="339"/>
      <c r="AF36" s="339"/>
      <c r="AG36" s="339"/>
      <c r="AH36" s="339"/>
      <c r="AI36" s="339"/>
      <c r="AJ36" s="339"/>
      <c r="AK36" s="339"/>
      <c r="AL36" s="339"/>
      <c r="AM36" s="339"/>
      <c r="AN36" s="339"/>
      <c r="AO36" s="339"/>
      <c r="AP36" s="340"/>
      <c r="AR36" s="11" t="str">
        <f>IF(COUNTA(M36:AB36)=8,"〇","×")</f>
        <v>〇</v>
      </c>
    </row>
    <row r="37" spans="1:44" ht="40" customHeight="1">
      <c r="A37" s="2"/>
      <c r="B37" s="341"/>
      <c r="C37" s="306" t="s">
        <v>18</v>
      </c>
      <c r="D37" s="306"/>
      <c r="E37" s="306"/>
      <c r="F37" s="306"/>
      <c r="G37" s="306"/>
      <c r="H37" s="306"/>
      <c r="I37" s="306"/>
      <c r="J37" s="306"/>
      <c r="K37" s="306"/>
      <c r="L37" s="306"/>
      <c r="M37" s="526" t="s">
        <v>93</v>
      </c>
      <c r="N37" s="526"/>
      <c r="O37" s="526"/>
      <c r="P37" s="526"/>
      <c r="Q37" s="526"/>
      <c r="R37" s="526"/>
      <c r="S37" s="526"/>
      <c r="T37" s="526"/>
      <c r="U37" s="526"/>
      <c r="V37" s="526"/>
      <c r="W37" s="526"/>
      <c r="X37" s="526"/>
      <c r="Y37" s="526"/>
      <c r="Z37" s="526"/>
      <c r="AA37" s="526"/>
      <c r="AB37" s="526"/>
      <c r="AC37" s="526"/>
      <c r="AD37" s="526"/>
      <c r="AE37" s="526"/>
      <c r="AF37" s="526"/>
      <c r="AG37" s="526"/>
      <c r="AH37" s="526"/>
      <c r="AI37" s="526"/>
      <c r="AJ37" s="526"/>
      <c r="AK37" s="526"/>
      <c r="AL37" s="526"/>
      <c r="AM37" s="526"/>
      <c r="AN37" s="526"/>
      <c r="AO37" s="526"/>
      <c r="AP37" s="527"/>
      <c r="AR37" s="11" t="str">
        <f>IF(COUNTA(M37)=1,"〇","×")</f>
        <v>〇</v>
      </c>
    </row>
    <row r="38" spans="1:44" ht="40" customHeight="1">
      <c r="A38" s="2"/>
      <c r="B38" s="341"/>
      <c r="C38" s="306" t="s">
        <v>56</v>
      </c>
      <c r="D38" s="306"/>
      <c r="E38" s="306"/>
      <c r="F38" s="306"/>
      <c r="G38" s="306"/>
      <c r="H38" s="306"/>
      <c r="I38" s="306"/>
      <c r="J38" s="306"/>
      <c r="K38" s="306"/>
      <c r="L38" s="306"/>
      <c r="M38" s="528" t="s">
        <v>92</v>
      </c>
      <c r="N38" s="528"/>
      <c r="O38" s="528"/>
      <c r="P38" s="528"/>
      <c r="Q38" s="528"/>
      <c r="R38" s="528"/>
      <c r="S38" s="528"/>
      <c r="T38" s="528"/>
      <c r="U38" s="528"/>
      <c r="V38" s="528"/>
      <c r="W38" s="528"/>
      <c r="X38" s="528"/>
      <c r="Y38" s="528"/>
      <c r="Z38" s="528"/>
      <c r="AA38" s="528"/>
      <c r="AB38" s="528"/>
      <c r="AC38" s="528"/>
      <c r="AD38" s="528"/>
      <c r="AE38" s="528"/>
      <c r="AF38" s="528"/>
      <c r="AG38" s="528"/>
      <c r="AH38" s="528"/>
      <c r="AI38" s="528"/>
      <c r="AJ38" s="528"/>
      <c r="AK38" s="528"/>
      <c r="AL38" s="528"/>
      <c r="AM38" s="528"/>
      <c r="AN38" s="528"/>
      <c r="AO38" s="528"/>
      <c r="AP38" s="529"/>
      <c r="AR38" s="11" t="str">
        <f>IF(COUNTA(M38)=1,"〇","×")</f>
        <v>〇</v>
      </c>
    </row>
    <row r="39" spans="1:44" ht="40" customHeight="1">
      <c r="A39" s="2"/>
      <c r="B39" s="341"/>
      <c r="C39" s="306" t="s">
        <v>57</v>
      </c>
      <c r="D39" s="306"/>
      <c r="E39" s="306"/>
      <c r="F39" s="306"/>
      <c r="G39" s="306"/>
      <c r="H39" s="306"/>
      <c r="I39" s="306"/>
      <c r="J39" s="306"/>
      <c r="K39" s="306"/>
      <c r="L39" s="306"/>
      <c r="M39" s="519">
        <v>1</v>
      </c>
      <c r="N39" s="520"/>
      <c r="O39" s="356" t="s">
        <v>23</v>
      </c>
      <c r="P39" s="357"/>
      <c r="Q39" s="357"/>
      <c r="R39" s="357"/>
      <c r="S39" s="357"/>
      <c r="T39" s="357"/>
      <c r="U39" s="357"/>
      <c r="V39" s="357"/>
      <c r="W39" s="357"/>
      <c r="X39" s="357"/>
      <c r="Y39" s="357"/>
      <c r="Z39" s="357"/>
      <c r="AA39" s="357"/>
      <c r="AB39" s="357"/>
      <c r="AC39" s="357"/>
      <c r="AD39" s="357"/>
      <c r="AE39" s="357"/>
      <c r="AF39" s="357"/>
      <c r="AG39" s="357"/>
      <c r="AH39" s="357"/>
      <c r="AI39" s="357"/>
      <c r="AJ39" s="357"/>
      <c r="AK39" s="357"/>
      <c r="AL39" s="357"/>
      <c r="AM39" s="357"/>
      <c r="AN39" s="357"/>
      <c r="AO39" s="357"/>
      <c r="AP39" s="358"/>
      <c r="AR39" s="11" t="str">
        <f>IF(COUNTA(M39)=1,"〇","×")</f>
        <v>〇</v>
      </c>
    </row>
    <row r="40" spans="1:44" ht="32.25" customHeight="1">
      <c r="A40" s="2"/>
      <c r="B40" s="341"/>
      <c r="C40" s="306" t="s">
        <v>58</v>
      </c>
      <c r="D40" s="306"/>
      <c r="E40" s="306"/>
      <c r="F40" s="306"/>
      <c r="G40" s="306"/>
      <c r="H40" s="306"/>
      <c r="I40" s="306"/>
      <c r="J40" s="306"/>
      <c r="K40" s="306"/>
      <c r="L40" s="306"/>
      <c r="M40" s="521">
        <v>1</v>
      </c>
      <c r="N40" s="518"/>
      <c r="O40" s="518">
        <v>2</v>
      </c>
      <c r="P40" s="518"/>
      <c r="Q40" s="518">
        <v>3</v>
      </c>
      <c r="R40" s="518"/>
      <c r="S40" s="518">
        <v>4</v>
      </c>
      <c r="T40" s="518"/>
      <c r="U40" s="518">
        <v>5</v>
      </c>
      <c r="V40" s="518"/>
      <c r="W40" s="518">
        <v>6</v>
      </c>
      <c r="X40" s="518"/>
      <c r="Y40" s="518">
        <v>7</v>
      </c>
      <c r="Z40" s="522"/>
      <c r="AA40" s="338"/>
      <c r="AB40" s="339"/>
      <c r="AC40" s="339"/>
      <c r="AD40" s="339"/>
      <c r="AE40" s="339"/>
      <c r="AF40" s="339"/>
      <c r="AG40" s="339"/>
      <c r="AH40" s="339"/>
      <c r="AI40" s="339"/>
      <c r="AJ40" s="339"/>
      <c r="AK40" s="339"/>
      <c r="AL40" s="339"/>
      <c r="AM40" s="339"/>
      <c r="AN40" s="339"/>
      <c r="AO40" s="339"/>
      <c r="AP40" s="340"/>
      <c r="AR40" s="11" t="str">
        <f>IF(COUNTA(M40:Z40)=7,"〇","×")</f>
        <v>〇</v>
      </c>
    </row>
    <row r="41" spans="1:44" ht="38.25" customHeight="1" thickBot="1">
      <c r="A41" s="2"/>
      <c r="B41" s="342"/>
      <c r="C41" s="359" t="s">
        <v>59</v>
      </c>
      <c r="D41" s="359"/>
      <c r="E41" s="359"/>
      <c r="F41" s="359"/>
      <c r="G41" s="359"/>
      <c r="H41" s="359"/>
      <c r="I41" s="359"/>
      <c r="J41" s="359"/>
      <c r="K41" s="359"/>
      <c r="L41" s="359"/>
      <c r="M41" s="523" t="s">
        <v>91</v>
      </c>
      <c r="N41" s="524"/>
      <c r="O41" s="524"/>
      <c r="P41" s="524"/>
      <c r="Q41" s="524"/>
      <c r="R41" s="524"/>
      <c r="S41" s="524"/>
      <c r="T41" s="524"/>
      <c r="U41" s="524"/>
      <c r="V41" s="524"/>
      <c r="W41" s="524"/>
      <c r="X41" s="524"/>
      <c r="Y41" s="524"/>
      <c r="Z41" s="524"/>
      <c r="AA41" s="524"/>
      <c r="AB41" s="524"/>
      <c r="AC41" s="524"/>
      <c r="AD41" s="524"/>
      <c r="AE41" s="524"/>
      <c r="AF41" s="524"/>
      <c r="AG41" s="524"/>
      <c r="AH41" s="524"/>
      <c r="AI41" s="524"/>
      <c r="AJ41" s="524"/>
      <c r="AK41" s="524"/>
      <c r="AL41" s="524"/>
      <c r="AM41" s="524"/>
      <c r="AN41" s="524"/>
      <c r="AO41" s="524"/>
      <c r="AP41" s="525"/>
      <c r="AR41" s="11" t="str">
        <f>IF(COUNTA(M41:AP41)=1,"〇","×")</f>
        <v>〇</v>
      </c>
    </row>
    <row r="42" spans="1:44" ht="20.149999999999999" customHeight="1">
      <c r="A42" s="2"/>
      <c r="B42" s="2"/>
      <c r="C42" s="2"/>
      <c r="D42" s="12" t="s">
        <v>67</v>
      </c>
      <c r="E42" s="2"/>
      <c r="F42" s="2"/>
      <c r="G42" s="2"/>
      <c r="H42" s="2"/>
      <c r="I42" s="2"/>
      <c r="J42" s="2"/>
      <c r="K42" s="2"/>
      <c r="L42" s="2"/>
      <c r="M42" s="2"/>
      <c r="N42" s="2"/>
      <c r="O42" s="2"/>
      <c r="P42" s="2"/>
      <c r="Q42" s="2"/>
      <c r="R42" s="2"/>
      <c r="S42" s="2"/>
      <c r="T42" s="2"/>
      <c r="U42" s="2"/>
      <c r="V42" s="2"/>
      <c r="W42" s="2"/>
      <c r="X42" s="2"/>
      <c r="Y42" s="2"/>
      <c r="Z42" s="2"/>
      <c r="AA42" s="2"/>
    </row>
    <row r="43" spans="1:44" ht="20.149999999999999" customHeight="1" thickBot="1">
      <c r="A43" s="2"/>
      <c r="B43" s="2"/>
      <c r="C43" s="2"/>
      <c r="D43" s="12" t="s">
        <v>66</v>
      </c>
      <c r="E43" s="2"/>
      <c r="F43" s="2"/>
      <c r="G43" s="2"/>
      <c r="H43" s="2"/>
      <c r="I43" s="2"/>
      <c r="J43" s="2"/>
      <c r="K43" s="2"/>
      <c r="L43" s="2"/>
      <c r="M43" s="2"/>
      <c r="N43" s="2"/>
      <c r="O43" s="2"/>
      <c r="P43" s="2"/>
      <c r="Q43" s="2"/>
      <c r="R43" s="2"/>
      <c r="S43" s="2"/>
      <c r="T43" s="2"/>
      <c r="U43" s="2"/>
      <c r="V43" s="2"/>
      <c r="W43" s="2"/>
      <c r="X43" s="2"/>
      <c r="Y43" s="2"/>
      <c r="Z43" s="2"/>
      <c r="AA43" s="2"/>
    </row>
    <row r="44" spans="1:44" ht="20.149999999999999" customHeight="1">
      <c r="B44" s="4"/>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131"/>
      <c r="AI44" s="131"/>
      <c r="AJ44" s="131"/>
      <c r="AK44" s="131"/>
      <c r="AL44" s="131"/>
      <c r="AM44" s="131"/>
      <c r="AN44" s="131"/>
      <c r="AO44" s="131"/>
      <c r="AP44" s="132"/>
    </row>
    <row r="45" spans="1:44" ht="22" customHeight="1">
      <c r="A45" s="198"/>
      <c r="B45" s="6" t="s">
        <v>257</v>
      </c>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P45" s="133"/>
    </row>
    <row r="46" spans="1:44" ht="46" customHeight="1">
      <c r="A46" s="55" t="b">
        <v>1</v>
      </c>
      <c r="B46" s="69"/>
      <c r="C46" s="291" t="s">
        <v>359</v>
      </c>
      <c r="D46" s="291"/>
      <c r="E46" s="291"/>
      <c r="F46" s="291"/>
      <c r="G46" s="291"/>
      <c r="H46" s="291"/>
      <c r="I46" s="291"/>
      <c r="J46" s="291"/>
      <c r="K46" s="291"/>
      <c r="L46" s="291"/>
      <c r="M46" s="291"/>
      <c r="N46" s="291"/>
      <c r="O46" s="291"/>
      <c r="P46" s="291"/>
      <c r="Q46" s="291"/>
      <c r="R46" s="291"/>
      <c r="S46" s="291"/>
      <c r="T46" s="291"/>
      <c r="U46" s="291"/>
      <c r="V46" s="291"/>
      <c r="W46" s="291"/>
      <c r="X46" s="291"/>
      <c r="Y46" s="291"/>
      <c r="Z46" s="291"/>
      <c r="AA46" s="291"/>
      <c r="AB46" s="291"/>
      <c r="AC46" s="291"/>
      <c r="AD46" s="291"/>
      <c r="AE46" s="291"/>
      <c r="AF46" s="291"/>
      <c r="AG46" s="291"/>
      <c r="AH46" s="291"/>
      <c r="AI46" s="291"/>
      <c r="AJ46" s="291"/>
      <c r="AK46" s="291"/>
      <c r="AL46" s="291"/>
      <c r="AM46" s="291"/>
      <c r="AN46" s="291"/>
      <c r="AO46" s="291"/>
      <c r="AP46" s="319"/>
    </row>
    <row r="47" spans="1:44" ht="35.15" customHeight="1">
      <c r="A47" s="55" t="b">
        <v>1</v>
      </c>
      <c r="B47" s="69"/>
      <c r="C47" s="291" t="s">
        <v>355</v>
      </c>
      <c r="D47" s="291"/>
      <c r="E47" s="291"/>
      <c r="F47" s="291"/>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c r="AI47" s="291"/>
      <c r="AJ47" s="291"/>
      <c r="AK47" s="291"/>
      <c r="AL47" s="291"/>
      <c r="AM47" s="291"/>
      <c r="AN47" s="291"/>
      <c r="AO47" s="291"/>
      <c r="AP47" s="319"/>
    </row>
    <row r="48" spans="1:44" ht="35.15" customHeight="1">
      <c r="A48" s="55" t="b">
        <v>1</v>
      </c>
      <c r="B48" s="69"/>
      <c r="C48" s="291" t="s">
        <v>346</v>
      </c>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291"/>
      <c r="AL48" s="291"/>
      <c r="AM48" s="291"/>
      <c r="AN48" s="291"/>
      <c r="AO48" s="291"/>
      <c r="AP48" s="319"/>
    </row>
    <row r="49" spans="1:42" ht="35.15" customHeight="1">
      <c r="A49" s="55" t="b">
        <v>1</v>
      </c>
      <c r="B49" s="69"/>
      <c r="C49" s="291" t="s">
        <v>325</v>
      </c>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291"/>
      <c r="AL49" s="291"/>
      <c r="AM49" s="291"/>
      <c r="AN49" s="291"/>
      <c r="AO49" s="291"/>
      <c r="AP49" s="319"/>
    </row>
    <row r="50" spans="1:42" ht="20.149999999999999" customHeight="1">
      <c r="A50" s="55"/>
      <c r="B50" s="290" t="s">
        <v>63</v>
      </c>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P50" s="133"/>
    </row>
    <row r="51" spans="1:42" ht="35.15" customHeight="1" thickBot="1">
      <c r="A51" s="55" t="b">
        <v>1</v>
      </c>
      <c r="B51" s="68"/>
      <c r="C51" s="348" t="s">
        <v>68</v>
      </c>
      <c r="D51" s="348"/>
      <c r="E51" s="348"/>
      <c r="F51" s="348"/>
      <c r="G51" s="348"/>
      <c r="H51" s="348"/>
      <c r="I51" s="348"/>
      <c r="J51" s="348"/>
      <c r="K51" s="348"/>
      <c r="L51" s="348"/>
      <c r="M51" s="348"/>
      <c r="N51" s="348"/>
      <c r="O51" s="348"/>
      <c r="P51" s="348"/>
      <c r="Q51" s="348"/>
      <c r="R51" s="348"/>
      <c r="S51" s="348"/>
      <c r="T51" s="348"/>
      <c r="U51" s="348"/>
      <c r="V51" s="348"/>
      <c r="W51" s="348"/>
      <c r="X51" s="348"/>
      <c r="Y51" s="348"/>
      <c r="Z51" s="348"/>
      <c r="AA51" s="348"/>
      <c r="AB51" s="348"/>
      <c r="AC51" s="348"/>
      <c r="AD51" s="348"/>
      <c r="AE51" s="348"/>
      <c r="AF51" s="348"/>
      <c r="AG51" s="348"/>
      <c r="AH51" s="348"/>
      <c r="AI51" s="348"/>
      <c r="AJ51" s="348"/>
      <c r="AK51" s="348"/>
      <c r="AL51" s="348"/>
      <c r="AM51" s="348"/>
      <c r="AN51" s="348"/>
      <c r="AO51" s="348"/>
      <c r="AP51" s="349"/>
    </row>
  </sheetData>
  <sheetProtection algorithmName="SHA-512" hashValue="9uxujAZnAXMsjviRawSHijqIsK2LnG+fmDmPfTBsZzDdVB+uv7AzN0RPZS85ffKPf6+VSYYe6WRgCnHRx372Dw==" saltValue="FJzFq74npmxoE26SdmlkyQ==" spinCount="100000" sheet="1" scenarios="1"/>
  <mergeCells count="98">
    <mergeCell ref="A1:AN1"/>
    <mergeCell ref="C46:AP46"/>
    <mergeCell ref="C47:AP47"/>
    <mergeCell ref="C48:AP48"/>
    <mergeCell ref="C49:AP49"/>
    <mergeCell ref="Y36:Z36"/>
    <mergeCell ref="AA36:AB36"/>
    <mergeCell ref="AC36:AP36"/>
    <mergeCell ref="C37:L37"/>
    <mergeCell ref="M37:AP37"/>
    <mergeCell ref="C38:L38"/>
    <mergeCell ref="M38:AP38"/>
    <mergeCell ref="C36:L36"/>
    <mergeCell ref="M36:N36"/>
    <mergeCell ref="O36:P36"/>
    <mergeCell ref="Q36:R36"/>
    <mergeCell ref="C51:AP51"/>
    <mergeCell ref="B50:AG50"/>
    <mergeCell ref="M39:N39"/>
    <mergeCell ref="O39:AP39"/>
    <mergeCell ref="C40:L40"/>
    <mergeCell ref="M40:N40"/>
    <mergeCell ref="O40:P40"/>
    <mergeCell ref="Q40:R40"/>
    <mergeCell ref="S40:T40"/>
    <mergeCell ref="U40:V40"/>
    <mergeCell ref="W40:X40"/>
    <mergeCell ref="Y40:Z40"/>
    <mergeCell ref="AA40:AP40"/>
    <mergeCell ref="C41:L41"/>
    <mergeCell ref="M41:AP41"/>
    <mergeCell ref="B36:B41"/>
    <mergeCell ref="S36:T36"/>
    <mergeCell ref="C39:L39"/>
    <mergeCell ref="U36:V36"/>
    <mergeCell ref="W36:X36"/>
    <mergeCell ref="B24:B29"/>
    <mergeCell ref="C24:L24"/>
    <mergeCell ref="M24:AP25"/>
    <mergeCell ref="C25:I25"/>
    <mergeCell ref="J25:L25"/>
    <mergeCell ref="C26:L26"/>
    <mergeCell ref="M26:AP27"/>
    <mergeCell ref="C27:I27"/>
    <mergeCell ref="J27:L27"/>
    <mergeCell ref="C28:L28"/>
    <mergeCell ref="M28:AP29"/>
    <mergeCell ref="C29:I29"/>
    <mergeCell ref="B30:B35"/>
    <mergeCell ref="C34:L34"/>
    <mergeCell ref="M34:AP35"/>
    <mergeCell ref="C35:I35"/>
    <mergeCell ref="J35:L35"/>
    <mergeCell ref="C32:L32"/>
    <mergeCell ref="M32:AP33"/>
    <mergeCell ref="C33:I33"/>
    <mergeCell ref="J33:L33"/>
    <mergeCell ref="C30:L30"/>
    <mergeCell ref="M30:AP31"/>
    <mergeCell ref="C31:I31"/>
    <mergeCell ref="J31:L31"/>
    <mergeCell ref="J29:L29"/>
    <mergeCell ref="C14:L14"/>
    <mergeCell ref="M14:T14"/>
    <mergeCell ref="C15:L15"/>
    <mergeCell ref="M15:T15"/>
    <mergeCell ref="C19:L19"/>
    <mergeCell ref="M19:AP19"/>
    <mergeCell ref="B20:B23"/>
    <mergeCell ref="C20:L20"/>
    <mergeCell ref="M20:AP20"/>
    <mergeCell ref="C21:L21"/>
    <mergeCell ref="M21:AP21"/>
    <mergeCell ref="C22:L22"/>
    <mergeCell ref="M22:AP22"/>
    <mergeCell ref="C23:L23"/>
    <mergeCell ref="M23:AP23"/>
    <mergeCell ref="C11:L11"/>
    <mergeCell ref="C12:L12"/>
    <mergeCell ref="M12:AP12"/>
    <mergeCell ref="C13:L13"/>
    <mergeCell ref="M13:T13"/>
    <mergeCell ref="B6:L6"/>
    <mergeCell ref="M6:AP6"/>
    <mergeCell ref="B7:B19"/>
    <mergeCell ref="C7:L7"/>
    <mergeCell ref="M7:AP7"/>
    <mergeCell ref="C8:L8"/>
    <mergeCell ref="C9:L9"/>
    <mergeCell ref="M9:AP9"/>
    <mergeCell ref="C10:L10"/>
    <mergeCell ref="C16:L16"/>
    <mergeCell ref="M16:T16"/>
    <mergeCell ref="C17:L17"/>
    <mergeCell ref="M17:AP17"/>
    <mergeCell ref="C18:L18"/>
    <mergeCell ref="M18:AP18"/>
    <mergeCell ref="M10:AP10"/>
  </mergeCells>
  <phoneticPr fontId="3"/>
  <conditionalFormatting sqref="M26">
    <cfRule type="expression" dxfId="38" priority="15">
      <formula>$A$27=TRUE</formula>
    </cfRule>
  </conditionalFormatting>
  <conditionalFormatting sqref="M28">
    <cfRule type="expression" dxfId="37" priority="16">
      <formula>$A$29</formula>
    </cfRule>
  </conditionalFormatting>
  <conditionalFormatting sqref="M32">
    <cfRule type="expression" dxfId="36" priority="14">
      <formula>$A$33=TRUE</formula>
    </cfRule>
  </conditionalFormatting>
  <conditionalFormatting sqref="M34">
    <cfRule type="expression" dxfId="35" priority="13">
      <formula>$A$35=TRUE</formula>
    </cfRule>
  </conditionalFormatting>
  <conditionalFormatting sqref="M24:AP25">
    <cfRule type="expression" dxfId="34" priority="12">
      <formula>$A$25=TRUE</formula>
    </cfRule>
  </conditionalFormatting>
  <conditionalFormatting sqref="M30:AP31">
    <cfRule type="expression" dxfId="33" priority="11">
      <formula>$A$31=TRUE</formula>
    </cfRule>
  </conditionalFormatting>
  <dataValidations count="7">
    <dataValidation imeMode="hiragana" allowBlank="1" showInputMessage="1" showErrorMessage="1" sqref="M7:AP7" xr:uid="{00000000-0002-0000-0700-000000000000}"/>
    <dataValidation imeMode="fullAlpha" allowBlank="1" showInputMessage="1" showErrorMessage="1" sqref="M16 M13" xr:uid="{00000000-0002-0000-0700-000001000000}"/>
    <dataValidation imeMode="halfAlpha" allowBlank="1" showInputMessage="1" showErrorMessage="1" sqref="Q11:T11 M11:O11 M19 M23 Q8:T8 M8:O8 M6:AP6 M18:AP18 M22:AP22 M32:AP33 M39:N39 M40:Z40" xr:uid="{00000000-0002-0000-0700-000002000000}"/>
    <dataValidation imeMode="halfKatakana" allowBlank="1" showInputMessage="1" showErrorMessage="1" sqref="M41:AP41" xr:uid="{00000000-0002-0000-0700-000003000000}"/>
    <dataValidation type="list" allowBlank="1" showInputMessage="1" showErrorMessage="1" sqref="M15:T15" xr:uid="{00000000-0002-0000-0700-000004000000}">
      <formula1>INDIRECT(M14)</formula1>
    </dataValidation>
    <dataValidation type="list" allowBlank="1" showInputMessage="1" showErrorMessage="1" sqref="M14:T14" xr:uid="{00000000-0002-0000-0700-000005000000}">
      <formula1>$AW$13:$AZ$13</formula1>
    </dataValidation>
    <dataValidation imeMode="disabled" allowBlank="1" showInputMessage="1" showErrorMessage="1" sqref="M34:AP35 M28:AP29" xr:uid="{00000000-0002-0000-0700-000006000000}"/>
  </dataValidations>
  <pageMargins left="0.7" right="0.7" top="0.75" bottom="0.75" header="0.3" footer="0.3"/>
  <pageSetup paperSize="9" scale="5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9</xdr:col>
                    <xdr:colOff>133350</xdr:colOff>
                    <xdr:row>28</xdr:row>
                    <xdr:rowOff>0</xdr:rowOff>
                  </from>
                  <to>
                    <xdr:col>12</xdr:col>
                    <xdr:colOff>152400</xdr:colOff>
                    <xdr:row>28</xdr:row>
                    <xdr:rowOff>241300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9</xdr:col>
                    <xdr:colOff>133350</xdr:colOff>
                    <xdr:row>34</xdr:row>
                    <xdr:rowOff>0</xdr:rowOff>
                  </from>
                  <to>
                    <xdr:col>12</xdr:col>
                    <xdr:colOff>152400</xdr:colOff>
                    <xdr:row>34</xdr:row>
                    <xdr:rowOff>241300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9</xdr:col>
                    <xdr:colOff>133350</xdr:colOff>
                    <xdr:row>26</xdr:row>
                    <xdr:rowOff>0</xdr:rowOff>
                  </from>
                  <to>
                    <xdr:col>12</xdr:col>
                    <xdr:colOff>152400</xdr:colOff>
                    <xdr:row>26</xdr:row>
                    <xdr:rowOff>241300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9</xdr:col>
                    <xdr:colOff>133350</xdr:colOff>
                    <xdr:row>32</xdr:row>
                    <xdr:rowOff>0</xdr:rowOff>
                  </from>
                  <to>
                    <xdr:col>12</xdr:col>
                    <xdr:colOff>152400</xdr:colOff>
                    <xdr:row>32</xdr:row>
                    <xdr:rowOff>241300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1</xdr:col>
                    <xdr:colOff>323850</xdr:colOff>
                    <xdr:row>45</xdr:row>
                    <xdr:rowOff>133350</xdr:rowOff>
                  </from>
                  <to>
                    <xdr:col>1</xdr:col>
                    <xdr:colOff>717550</xdr:colOff>
                    <xdr:row>45</xdr:row>
                    <xdr:rowOff>393700</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9</xdr:col>
                    <xdr:colOff>133350</xdr:colOff>
                    <xdr:row>24</xdr:row>
                    <xdr:rowOff>0</xdr:rowOff>
                  </from>
                  <to>
                    <xdr:col>12</xdr:col>
                    <xdr:colOff>152400</xdr:colOff>
                    <xdr:row>24</xdr:row>
                    <xdr:rowOff>241300</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9</xdr:col>
                    <xdr:colOff>133350</xdr:colOff>
                    <xdr:row>30</xdr:row>
                    <xdr:rowOff>0</xdr:rowOff>
                  </from>
                  <to>
                    <xdr:col>12</xdr:col>
                    <xdr:colOff>152400</xdr:colOff>
                    <xdr:row>30</xdr:row>
                    <xdr:rowOff>241300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1</xdr:col>
                    <xdr:colOff>317500</xdr:colOff>
                    <xdr:row>50</xdr:row>
                    <xdr:rowOff>107950</xdr:rowOff>
                  </from>
                  <to>
                    <xdr:col>1</xdr:col>
                    <xdr:colOff>622300</xdr:colOff>
                    <xdr:row>50</xdr:row>
                    <xdr:rowOff>342900</xdr:rowOff>
                  </to>
                </anchor>
              </controlPr>
            </control>
          </mc:Choice>
        </mc:AlternateContent>
        <mc:AlternateContent xmlns:mc="http://schemas.openxmlformats.org/markup-compatibility/2006">
          <mc:Choice Requires="x14">
            <control shapeId="8211" r:id="rId12" name="Check Box 19">
              <controlPr defaultSize="0" autoFill="0" autoLine="0" autoPict="0">
                <anchor moveWithCells="1">
                  <from>
                    <xdr:col>1</xdr:col>
                    <xdr:colOff>323850</xdr:colOff>
                    <xdr:row>46</xdr:row>
                    <xdr:rowOff>133350</xdr:rowOff>
                  </from>
                  <to>
                    <xdr:col>1</xdr:col>
                    <xdr:colOff>717550</xdr:colOff>
                    <xdr:row>46</xdr:row>
                    <xdr:rowOff>393700</xdr:rowOff>
                  </to>
                </anchor>
              </controlPr>
            </control>
          </mc:Choice>
        </mc:AlternateContent>
        <mc:AlternateContent xmlns:mc="http://schemas.openxmlformats.org/markup-compatibility/2006">
          <mc:Choice Requires="x14">
            <control shapeId="8212" r:id="rId13" name="Check Box 20">
              <controlPr defaultSize="0" autoFill="0" autoLine="0" autoPict="0">
                <anchor moveWithCells="1">
                  <from>
                    <xdr:col>1</xdr:col>
                    <xdr:colOff>323850</xdr:colOff>
                    <xdr:row>47</xdr:row>
                    <xdr:rowOff>133350</xdr:rowOff>
                  </from>
                  <to>
                    <xdr:col>1</xdr:col>
                    <xdr:colOff>717550</xdr:colOff>
                    <xdr:row>47</xdr:row>
                    <xdr:rowOff>393700</xdr:rowOff>
                  </to>
                </anchor>
              </controlPr>
            </control>
          </mc:Choice>
        </mc:AlternateContent>
        <mc:AlternateContent xmlns:mc="http://schemas.openxmlformats.org/markup-compatibility/2006">
          <mc:Choice Requires="x14">
            <control shapeId="8213" r:id="rId14" name="Check Box 21">
              <controlPr defaultSize="0" autoFill="0" autoLine="0" autoPict="0">
                <anchor moveWithCells="1">
                  <from>
                    <xdr:col>1</xdr:col>
                    <xdr:colOff>323850</xdr:colOff>
                    <xdr:row>48</xdr:row>
                    <xdr:rowOff>133350</xdr:rowOff>
                  </from>
                  <to>
                    <xdr:col>1</xdr:col>
                    <xdr:colOff>717550</xdr:colOff>
                    <xdr:row>48</xdr:row>
                    <xdr:rowOff>393700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S60"/>
  <sheetViews>
    <sheetView view="pageBreakPreview" zoomScaleNormal="100" zoomScaleSheetLayoutView="100" workbookViewId="0">
      <selection sqref="A1:Q1"/>
    </sheetView>
  </sheetViews>
  <sheetFormatPr defaultColWidth="9" defaultRowHeight="18"/>
  <cols>
    <col min="1" max="12" width="9" customWidth="1"/>
    <col min="13" max="14" width="8.75" customWidth="1"/>
    <col min="15" max="15" width="5.33203125" customWidth="1"/>
    <col min="16" max="16" width="9" customWidth="1"/>
    <col min="17" max="17" width="15.08203125" customWidth="1"/>
    <col min="18" max="20" width="9" customWidth="1"/>
  </cols>
  <sheetData>
    <row r="1" spans="1:19" ht="26.5">
      <c r="A1" s="392" t="s">
        <v>348</v>
      </c>
      <c r="B1" s="392"/>
      <c r="C1" s="392"/>
      <c r="D1" s="392"/>
      <c r="E1" s="392"/>
      <c r="F1" s="392"/>
      <c r="G1" s="392"/>
      <c r="H1" s="392"/>
      <c r="I1" s="392"/>
      <c r="J1" s="392"/>
      <c r="K1" s="392"/>
      <c r="L1" s="392"/>
      <c r="M1" s="392"/>
      <c r="N1" s="392"/>
      <c r="O1" s="392"/>
      <c r="P1" s="392"/>
      <c r="Q1" s="392"/>
      <c r="R1" s="141"/>
    </row>
    <row r="2" spans="1:19" ht="18.5" thickBot="1">
      <c r="A2" s="13"/>
      <c r="B2" s="13"/>
      <c r="C2" s="13"/>
      <c r="D2" s="13"/>
      <c r="E2" s="13"/>
      <c r="F2" s="13"/>
      <c r="G2" s="13"/>
      <c r="H2" s="13"/>
      <c r="I2" s="13"/>
      <c r="J2" s="13"/>
      <c r="K2" s="13"/>
      <c r="L2" s="13"/>
      <c r="M2" s="13"/>
      <c r="N2" s="13"/>
      <c r="O2" s="13"/>
      <c r="P2" s="13"/>
      <c r="Q2" s="13"/>
      <c r="R2" s="13"/>
      <c r="S2" s="13"/>
    </row>
    <row r="3" spans="1:19" ht="18.5" thickBot="1">
      <c r="A3" s="13" t="s">
        <v>95</v>
      </c>
      <c r="B3" s="13"/>
      <c r="C3" s="404" t="str">
        <f>'基本シート (記入例)'!M10</f>
        <v>〇〇福祉会デイサービスセンター</v>
      </c>
      <c r="D3" s="405"/>
      <c r="E3" s="405"/>
      <c r="F3" s="405"/>
      <c r="G3" s="405"/>
      <c r="H3" s="406"/>
      <c r="I3" s="13"/>
      <c r="J3" s="13"/>
      <c r="K3" s="13"/>
      <c r="L3" s="13"/>
      <c r="M3" s="13"/>
      <c r="N3" s="13"/>
      <c r="O3" s="13"/>
      <c r="P3" s="13"/>
      <c r="Q3" s="13"/>
      <c r="R3" s="13"/>
      <c r="S3" s="13"/>
    </row>
    <row r="4" spans="1:19" ht="18.5" thickBot="1">
      <c r="A4" s="13" t="s">
        <v>118</v>
      </c>
      <c r="B4" s="13"/>
      <c r="C4" s="404" t="str">
        <f>'基本シート (記入例)'!M7</f>
        <v>社会福祉法人〇〇福祉会</v>
      </c>
      <c r="D4" s="405"/>
      <c r="E4" s="405"/>
      <c r="F4" s="405"/>
      <c r="G4" s="405"/>
      <c r="H4" s="406"/>
      <c r="I4" s="13"/>
      <c r="J4" s="13"/>
      <c r="K4" s="13"/>
      <c r="L4" s="13"/>
      <c r="M4" s="13"/>
      <c r="N4" s="13"/>
      <c r="O4" s="13"/>
      <c r="P4" s="13"/>
      <c r="Q4" s="13"/>
      <c r="R4" s="13"/>
      <c r="S4" s="13"/>
    </row>
    <row r="5" spans="1:19" ht="10.5" customHeight="1" thickBot="1">
      <c r="A5" s="13"/>
      <c r="B5" s="13"/>
      <c r="C5" s="121"/>
      <c r="D5" s="121"/>
      <c r="E5" s="121"/>
      <c r="F5" s="13"/>
      <c r="G5" s="13"/>
      <c r="H5" s="13"/>
      <c r="I5" s="13"/>
      <c r="J5" s="13"/>
      <c r="K5" s="13"/>
      <c r="L5" s="13"/>
      <c r="M5" s="13"/>
      <c r="N5" s="13"/>
      <c r="O5" s="13"/>
      <c r="P5" s="13"/>
      <c r="Q5" s="13"/>
      <c r="R5" s="13"/>
      <c r="S5" s="13"/>
    </row>
    <row r="6" spans="1:19" ht="18.5" thickBot="1">
      <c r="A6" s="13" t="s">
        <v>96</v>
      </c>
      <c r="B6" s="13"/>
      <c r="C6" s="532" t="s">
        <v>224</v>
      </c>
      <c r="D6" s="533"/>
      <c r="E6" s="534"/>
      <c r="F6" s="13" t="s">
        <v>97</v>
      </c>
      <c r="G6" s="13"/>
      <c r="H6" s="13"/>
      <c r="I6" s="13"/>
      <c r="J6" s="13"/>
      <c r="K6" s="13"/>
      <c r="L6" s="13"/>
      <c r="M6" s="13"/>
      <c r="N6" s="13"/>
      <c r="O6" s="13"/>
      <c r="P6" s="13"/>
      <c r="Q6" s="13"/>
      <c r="R6" s="13"/>
      <c r="S6" s="13"/>
    </row>
    <row r="7" spans="1:19" ht="18.5" thickBot="1">
      <c r="A7" s="13"/>
      <c r="B7" s="13"/>
      <c r="C7" s="13"/>
      <c r="D7" s="13"/>
      <c r="E7" s="13"/>
      <c r="F7" s="13"/>
      <c r="G7" s="13"/>
      <c r="H7" s="13"/>
      <c r="I7" s="13"/>
      <c r="J7" s="13"/>
      <c r="K7" s="13"/>
      <c r="L7" s="13"/>
      <c r="M7" s="13"/>
      <c r="N7" s="13"/>
      <c r="O7" s="13"/>
      <c r="P7" s="13"/>
      <c r="Q7" s="13"/>
      <c r="R7" s="13"/>
      <c r="S7" s="13"/>
    </row>
    <row r="8" spans="1:19" ht="18.5" thickBot="1">
      <c r="A8" s="13" t="s">
        <v>98</v>
      </c>
      <c r="B8" s="13"/>
      <c r="C8" s="13"/>
      <c r="D8" s="402" t="s">
        <v>99</v>
      </c>
      <c r="E8" s="402"/>
      <c r="F8" s="537" t="str">
        <f>IF(OR(C6="入所系事業所",C6="通所系事業所（入浴介助あり）",C6="通所系事業所（入浴介助なし）"),"必要","不要")</f>
        <v>必要</v>
      </c>
      <c r="G8" s="538"/>
      <c r="H8" s="22" t="s">
        <v>62</v>
      </c>
      <c r="I8" s="190">
        <f>'基本シート (記入例)'!M16</f>
        <v>30</v>
      </c>
      <c r="J8" s="13" t="s">
        <v>113</v>
      </c>
      <c r="K8" s="13"/>
      <c r="L8" s="13"/>
      <c r="M8" s="13"/>
      <c r="N8" s="13"/>
      <c r="O8" s="13"/>
      <c r="P8" s="13"/>
      <c r="Q8" s="13"/>
      <c r="R8" s="13"/>
      <c r="S8" s="13"/>
    </row>
    <row r="9" spans="1:19" s="16" customFormat="1">
      <c r="A9" s="23" t="s">
        <v>100</v>
      </c>
      <c r="B9" s="171" t="s">
        <v>297</v>
      </c>
      <c r="C9" s="171" t="s">
        <v>298</v>
      </c>
      <c r="D9" s="171" t="s">
        <v>299</v>
      </c>
      <c r="E9" s="171" t="s">
        <v>300</v>
      </c>
      <c r="F9" s="171" t="s">
        <v>301</v>
      </c>
      <c r="G9" s="171" t="s">
        <v>302</v>
      </c>
      <c r="H9" s="171"/>
      <c r="I9" s="171"/>
      <c r="J9" s="171"/>
      <c r="K9" s="171"/>
      <c r="L9" s="171"/>
      <c r="M9" s="171"/>
      <c r="N9" s="360" t="s">
        <v>101</v>
      </c>
      <c r="O9" s="362"/>
      <c r="P9" s="416" t="s">
        <v>329</v>
      </c>
      <c r="Q9" s="416"/>
      <c r="R9" s="13"/>
      <c r="S9" s="13"/>
    </row>
    <row r="10" spans="1:19">
      <c r="A10" s="23" t="s">
        <v>114</v>
      </c>
      <c r="B10" s="49">
        <v>600</v>
      </c>
      <c r="C10" s="49">
        <v>630</v>
      </c>
      <c r="D10" s="49">
        <v>660</v>
      </c>
      <c r="E10" s="49">
        <v>700</v>
      </c>
      <c r="F10" s="49">
        <v>680</v>
      </c>
      <c r="G10" s="49">
        <v>700</v>
      </c>
      <c r="H10" s="244"/>
      <c r="I10" s="244"/>
      <c r="J10" s="244"/>
      <c r="K10" s="244"/>
      <c r="L10" s="244"/>
      <c r="M10" s="244"/>
      <c r="N10" s="539"/>
      <c r="O10" s="540"/>
      <c r="P10" s="366"/>
      <c r="Q10" s="366"/>
      <c r="R10" s="13"/>
      <c r="S10" s="13"/>
    </row>
    <row r="11" spans="1:19" ht="18.5" thickBot="1">
      <c r="A11" s="23" t="s">
        <v>115</v>
      </c>
      <c r="B11" s="49">
        <v>23</v>
      </c>
      <c r="C11" s="49">
        <v>24</v>
      </c>
      <c r="D11" s="49">
        <v>25</v>
      </c>
      <c r="E11" s="49">
        <v>23</v>
      </c>
      <c r="F11" s="49">
        <v>23</v>
      </c>
      <c r="G11" s="49">
        <v>24</v>
      </c>
      <c r="H11" s="244"/>
      <c r="I11" s="244"/>
      <c r="J11" s="244"/>
      <c r="K11" s="244"/>
      <c r="L11" s="244"/>
      <c r="M11" s="244"/>
      <c r="N11" s="541"/>
      <c r="O11" s="542"/>
      <c r="P11" s="367"/>
      <c r="Q11" s="368"/>
      <c r="R11" s="13"/>
      <c r="S11" s="13"/>
    </row>
    <row r="12" spans="1:19" ht="18.5" thickBot="1">
      <c r="A12" s="24" t="s">
        <v>102</v>
      </c>
      <c r="B12" s="191">
        <f t="shared" ref="B12:F12" si="0">IFERROR(ROUNDDOWN(B10/B11,1),0)</f>
        <v>26</v>
      </c>
      <c r="C12" s="191">
        <f t="shared" si="0"/>
        <v>26.2</v>
      </c>
      <c r="D12" s="191">
        <f t="shared" si="0"/>
        <v>26.4</v>
      </c>
      <c r="E12" s="191">
        <f t="shared" si="0"/>
        <v>30.4</v>
      </c>
      <c r="F12" s="191">
        <f t="shared" si="0"/>
        <v>29.5</v>
      </c>
      <c r="G12" s="191">
        <f>IFERROR(ROUNDDOWN(G10/G11,1),0)</f>
        <v>29.1</v>
      </c>
      <c r="H12" s="191">
        <f t="shared" ref="H12:M12" si="1">IFERROR(ROUNDDOWN(H10/H11,1),0)</f>
        <v>0</v>
      </c>
      <c r="I12" s="191">
        <f t="shared" si="1"/>
        <v>0</v>
      </c>
      <c r="J12" s="191">
        <f t="shared" si="1"/>
        <v>0</v>
      </c>
      <c r="K12" s="191">
        <f t="shared" si="1"/>
        <v>0</v>
      </c>
      <c r="L12" s="191">
        <f t="shared" si="1"/>
        <v>0</v>
      </c>
      <c r="M12" s="191">
        <f t="shared" si="1"/>
        <v>0</v>
      </c>
      <c r="N12" s="543">
        <f>SUM(B12:M12)</f>
        <v>167.6</v>
      </c>
      <c r="O12" s="544"/>
      <c r="P12" s="535">
        <f>N12*C45</f>
        <v>134080</v>
      </c>
      <c r="Q12" s="536"/>
      <c r="R12" s="13"/>
      <c r="S12" s="13"/>
    </row>
    <row r="13" spans="1:19" ht="18.5" thickBot="1">
      <c r="A13" s="25" t="s">
        <v>116</v>
      </c>
      <c r="B13" s="17" t="str">
        <f t="shared" ref="B13:M13" si="2">IF(B12&gt;$I$8,"×","")</f>
        <v/>
      </c>
      <c r="C13" s="17" t="str">
        <f t="shared" si="2"/>
        <v/>
      </c>
      <c r="D13" s="17" t="str">
        <f t="shared" si="2"/>
        <v/>
      </c>
      <c r="E13" s="17" t="str">
        <f t="shared" si="2"/>
        <v>×</v>
      </c>
      <c r="F13" s="17" t="str">
        <f t="shared" si="2"/>
        <v/>
      </c>
      <c r="G13" s="17" t="str">
        <f t="shared" si="2"/>
        <v/>
      </c>
      <c r="H13" s="17" t="str">
        <f t="shared" si="2"/>
        <v/>
      </c>
      <c r="I13" s="17" t="str">
        <f t="shared" si="2"/>
        <v/>
      </c>
      <c r="J13" s="17" t="str">
        <f t="shared" si="2"/>
        <v/>
      </c>
      <c r="K13" s="17" t="str">
        <f t="shared" si="2"/>
        <v/>
      </c>
      <c r="L13" s="17" t="str">
        <f t="shared" si="2"/>
        <v/>
      </c>
      <c r="M13" s="17" t="str">
        <f t="shared" si="2"/>
        <v/>
      </c>
      <c r="N13" s="25"/>
      <c r="O13" s="371" t="s">
        <v>340</v>
      </c>
      <c r="P13" s="531"/>
      <c r="Q13" s="199" t="str">
        <f>IF(P12&gt;0.2*N19,"要協議","協議不要")</f>
        <v>要協議</v>
      </c>
      <c r="R13" s="13"/>
      <c r="S13" s="13"/>
    </row>
    <row r="14" spans="1:19">
      <c r="A14" s="13" t="s">
        <v>164</v>
      </c>
      <c r="B14" s="17"/>
      <c r="C14" s="17"/>
      <c r="D14" s="17"/>
      <c r="E14" s="17"/>
      <c r="F14" s="17"/>
      <c r="G14" s="17"/>
      <c r="H14" s="17"/>
      <c r="I14" s="17"/>
      <c r="J14" s="17"/>
      <c r="K14" s="17"/>
      <c r="L14" s="17"/>
      <c r="M14" s="17"/>
      <c r="N14" s="25"/>
      <c r="O14" s="25"/>
      <c r="P14" s="17"/>
      <c r="Q14" s="17"/>
      <c r="R14" s="13"/>
      <c r="S14" s="13"/>
    </row>
    <row r="15" spans="1:19">
      <c r="A15" s="13" t="s">
        <v>165</v>
      </c>
      <c r="B15" s="17"/>
      <c r="C15" s="17"/>
      <c r="D15" s="17"/>
      <c r="E15" s="17"/>
      <c r="F15" s="17"/>
      <c r="G15" s="17"/>
      <c r="H15" s="17"/>
      <c r="I15" s="17"/>
      <c r="J15" s="17"/>
      <c r="K15" s="17"/>
      <c r="L15" s="17"/>
      <c r="M15" s="17"/>
      <c r="N15" s="25"/>
      <c r="O15" s="25"/>
      <c r="P15" s="17"/>
      <c r="Q15" s="17"/>
      <c r="R15" s="13"/>
      <c r="S15" s="13"/>
    </row>
    <row r="16" spans="1:19" ht="18.5" thickBot="1">
      <c r="A16" s="13"/>
      <c r="B16" s="13"/>
      <c r="C16" s="13"/>
      <c r="D16" s="13"/>
      <c r="E16" s="13"/>
      <c r="F16" s="13"/>
      <c r="G16" s="13"/>
      <c r="H16" s="13"/>
      <c r="I16" s="13"/>
      <c r="J16" s="13"/>
      <c r="K16" s="13"/>
      <c r="L16" s="13"/>
      <c r="M16" s="13"/>
      <c r="N16" s="13"/>
      <c r="O16" s="13"/>
      <c r="P16" s="13"/>
      <c r="Q16" s="13"/>
      <c r="R16" s="13"/>
      <c r="S16" s="13"/>
    </row>
    <row r="17" spans="1:19" ht="18.5" thickBot="1">
      <c r="A17" s="13" t="s">
        <v>103</v>
      </c>
      <c r="B17" s="13"/>
      <c r="C17" s="13"/>
      <c r="D17" s="393" t="s">
        <v>99</v>
      </c>
      <c r="E17" s="393"/>
      <c r="F17" s="537" t="str">
        <f>IF(OR(C6="入所系事業所",C6="通所系事業所（入浴介助あり）",C6="通所系事業所（入浴介助なし）"),"必要","不要")</f>
        <v>必要</v>
      </c>
      <c r="G17" s="538"/>
      <c r="H17" s="13"/>
      <c r="I17" s="13"/>
      <c r="J17" s="13"/>
      <c r="K17" s="13"/>
      <c r="L17" s="13"/>
      <c r="M17" s="13"/>
      <c r="N17" s="13"/>
      <c r="O17" s="13"/>
      <c r="P17" s="13"/>
      <c r="Q17" s="13"/>
      <c r="R17" s="13"/>
      <c r="S17" s="13"/>
    </row>
    <row r="18" spans="1:19" s="16" customFormat="1">
      <c r="A18" s="15" t="s">
        <v>100</v>
      </c>
      <c r="B18" s="171" t="s">
        <v>297</v>
      </c>
      <c r="C18" s="171" t="s">
        <v>298</v>
      </c>
      <c r="D18" s="171" t="s">
        <v>299</v>
      </c>
      <c r="E18" s="171" t="s">
        <v>300</v>
      </c>
      <c r="F18" s="171" t="s">
        <v>301</v>
      </c>
      <c r="G18" s="171" t="s">
        <v>302</v>
      </c>
      <c r="H18" s="171"/>
      <c r="I18" s="171"/>
      <c r="J18" s="171"/>
      <c r="K18" s="171"/>
      <c r="L18" s="171"/>
      <c r="M18" s="171"/>
      <c r="N18" s="360" t="s">
        <v>104</v>
      </c>
      <c r="O18" s="361"/>
      <c r="P18" s="361"/>
      <c r="Q18" s="362"/>
      <c r="R18" s="13"/>
      <c r="S18" s="13"/>
    </row>
    <row r="19" spans="1:19">
      <c r="A19" s="15" t="s">
        <v>105</v>
      </c>
      <c r="B19" s="192">
        <v>180000</v>
      </c>
      <c r="C19" s="192">
        <v>120000</v>
      </c>
      <c r="D19" s="192">
        <v>60000</v>
      </c>
      <c r="E19" s="192">
        <v>55000</v>
      </c>
      <c r="F19" s="192">
        <v>45000</v>
      </c>
      <c r="G19" s="192">
        <v>65000</v>
      </c>
      <c r="H19" s="245"/>
      <c r="I19" s="245"/>
      <c r="J19" s="245"/>
      <c r="K19" s="245"/>
      <c r="L19" s="245"/>
      <c r="M19" s="245"/>
      <c r="N19" s="363">
        <f>SUM(B19:M19)</f>
        <v>525000</v>
      </c>
      <c r="O19" s="364"/>
      <c r="P19" s="364"/>
      <c r="Q19" s="365"/>
      <c r="R19" s="13"/>
      <c r="S19" s="13"/>
    </row>
    <row r="20" spans="1:19">
      <c r="A20" s="13" t="s">
        <v>166</v>
      </c>
      <c r="B20" s="13"/>
      <c r="C20" s="13"/>
      <c r="D20" s="13"/>
      <c r="E20" s="13"/>
      <c r="F20" s="13"/>
      <c r="G20" s="13"/>
      <c r="H20" s="13"/>
      <c r="I20" s="13"/>
      <c r="J20" s="13"/>
      <c r="K20" s="13"/>
      <c r="L20" s="13"/>
      <c r="M20" s="13"/>
      <c r="N20" s="13"/>
      <c r="O20" s="13"/>
      <c r="P20" s="13"/>
      <c r="Q20" s="13"/>
      <c r="R20" s="13"/>
      <c r="S20" s="13"/>
    </row>
    <row r="21" spans="1:19">
      <c r="A21" s="13" t="s">
        <v>357</v>
      </c>
      <c r="B21" s="13"/>
      <c r="C21" s="13"/>
      <c r="D21" s="13"/>
      <c r="E21" s="13"/>
      <c r="F21" s="13"/>
      <c r="G21" s="13"/>
      <c r="H21" s="13"/>
      <c r="I21" s="13"/>
      <c r="J21" s="13"/>
      <c r="K21" s="13"/>
      <c r="L21" s="13"/>
      <c r="M21" s="13"/>
      <c r="N21" s="13"/>
      <c r="O21" s="13"/>
      <c r="P21" s="13"/>
      <c r="Q21" s="13"/>
      <c r="R21" s="13"/>
      <c r="S21" s="13"/>
    </row>
    <row r="22" spans="1:19">
      <c r="A22" s="13"/>
      <c r="B22" s="13"/>
      <c r="C22" s="13"/>
      <c r="D22" s="13"/>
      <c r="E22" s="13"/>
      <c r="F22" s="13"/>
      <c r="G22" s="13"/>
      <c r="H22" s="13"/>
      <c r="I22" s="13"/>
      <c r="J22" s="13"/>
      <c r="K22" s="13"/>
      <c r="L22" s="13"/>
      <c r="M22" s="13"/>
      <c r="N22" s="13"/>
      <c r="O22" s="13"/>
      <c r="P22" s="13"/>
      <c r="Q22" s="13"/>
      <c r="R22" s="13"/>
      <c r="S22" s="13"/>
    </row>
    <row r="23" spans="1:19" ht="18.5" thickBot="1">
      <c r="A23" s="13"/>
      <c r="B23" s="13"/>
      <c r="C23" s="13"/>
      <c r="D23" s="13"/>
      <c r="E23" s="13"/>
      <c r="F23" s="13"/>
      <c r="G23" s="13"/>
      <c r="H23" s="13"/>
      <c r="I23" s="13"/>
      <c r="J23" s="13"/>
      <c r="K23" s="13"/>
      <c r="L23" s="13"/>
      <c r="M23" s="13"/>
      <c r="N23" s="13"/>
      <c r="O23" s="13"/>
      <c r="P23" s="13"/>
      <c r="Q23" s="13"/>
      <c r="R23" s="13"/>
      <c r="S23" s="13"/>
    </row>
    <row r="24" spans="1:19" ht="18.5" thickBot="1">
      <c r="A24" s="13" t="s">
        <v>168</v>
      </c>
      <c r="B24" s="13"/>
      <c r="C24" s="13"/>
      <c r="D24" s="13"/>
      <c r="E24" s="13"/>
      <c r="F24" s="13"/>
      <c r="G24" s="402" t="s">
        <v>99</v>
      </c>
      <c r="H24" s="402"/>
      <c r="I24" s="386" t="str">
        <f>IF(OR(C6="通所系事業所（入浴介助あり）",C6="通所系事業所（入浴介助なし）",C6="訪問系事業所",C6="相談系事業所"),"必要","不要")</f>
        <v>必要</v>
      </c>
      <c r="J24" s="388"/>
      <c r="K24" s="13"/>
      <c r="L24" s="125" t="s">
        <v>189</v>
      </c>
      <c r="M24" s="549">
        <v>46296</v>
      </c>
      <c r="N24" s="550"/>
      <c r="O24" s="121"/>
      <c r="P24" s="13"/>
      <c r="Q24" s="13"/>
      <c r="R24" s="13"/>
      <c r="S24" s="13"/>
    </row>
    <row r="25" spans="1:19">
      <c r="A25" s="13"/>
      <c r="B25" s="13"/>
      <c r="C25" s="13"/>
      <c r="D25" s="13"/>
      <c r="E25" s="13"/>
      <c r="F25" s="13"/>
      <c r="G25" s="13"/>
      <c r="H25" s="13"/>
      <c r="I25" s="13"/>
      <c r="J25" s="13"/>
      <c r="K25" s="13"/>
      <c r="L25" s="13"/>
      <c r="M25" s="13"/>
      <c r="N25" s="13"/>
      <c r="O25" s="13"/>
      <c r="P25" s="13"/>
      <c r="Q25" s="13"/>
      <c r="R25" s="13"/>
      <c r="S25" s="13"/>
    </row>
    <row r="26" spans="1:19">
      <c r="A26" s="13"/>
      <c r="B26" s="13" t="s">
        <v>169</v>
      </c>
      <c r="C26" s="13"/>
      <c r="D26" s="13"/>
      <c r="E26" s="49">
        <v>1</v>
      </c>
      <c r="F26" s="13" t="s">
        <v>106</v>
      </c>
      <c r="G26" s="13"/>
      <c r="H26" s="13"/>
      <c r="I26" s="13"/>
      <c r="J26" s="13"/>
      <c r="K26" s="13"/>
      <c r="L26" s="13"/>
      <c r="M26" s="13"/>
      <c r="N26" s="13"/>
      <c r="O26" s="13"/>
      <c r="P26" s="13"/>
      <c r="Q26" s="13"/>
      <c r="R26" s="13"/>
      <c r="S26" s="13"/>
    </row>
    <row r="27" spans="1:19" ht="18.5" thickBot="1">
      <c r="A27" s="13"/>
      <c r="B27" s="13" t="s">
        <v>170</v>
      </c>
      <c r="C27" s="13"/>
      <c r="D27" s="13"/>
      <c r="E27" s="49">
        <v>1</v>
      </c>
      <c r="F27" s="13" t="s">
        <v>106</v>
      </c>
      <c r="G27" s="13"/>
      <c r="H27" s="13"/>
      <c r="I27" s="13"/>
      <c r="J27" s="13"/>
      <c r="K27" s="13"/>
      <c r="L27" s="13"/>
      <c r="M27" s="13"/>
      <c r="N27" s="13"/>
      <c r="O27" s="13"/>
      <c r="P27" s="13"/>
      <c r="Q27" s="13"/>
      <c r="R27" s="13"/>
      <c r="S27" s="13"/>
    </row>
    <row r="28" spans="1:19" ht="18.5" thickBot="1">
      <c r="A28" s="13"/>
      <c r="B28" s="13" t="s">
        <v>117</v>
      </c>
      <c r="C28" s="13"/>
      <c r="D28" s="13"/>
      <c r="E28" s="49">
        <v>1</v>
      </c>
      <c r="F28" s="13" t="s">
        <v>106</v>
      </c>
      <c r="G28" s="386" t="s">
        <v>330</v>
      </c>
      <c r="H28" s="388"/>
      <c r="I28" s="545">
        <f>E26*G46+E27*G47+E28*G48</f>
        <v>60000</v>
      </c>
      <c r="J28" s="546"/>
      <c r="K28" s="13"/>
      <c r="L28" s="13"/>
      <c r="M28" s="13"/>
      <c r="N28" s="13"/>
      <c r="O28" s="13"/>
      <c r="P28" s="13"/>
      <c r="Q28" s="13"/>
      <c r="R28" s="13"/>
      <c r="S28" s="13"/>
    </row>
    <row r="29" spans="1:19">
      <c r="A29" s="13"/>
      <c r="B29" s="13" t="s">
        <v>171</v>
      </c>
      <c r="C29" s="13"/>
      <c r="D29" s="13"/>
      <c r="E29" s="13"/>
      <c r="F29" s="13"/>
      <c r="G29" s="13"/>
      <c r="H29" s="13"/>
      <c r="I29" s="13"/>
      <c r="J29" s="13"/>
      <c r="K29" s="13"/>
      <c r="L29" s="13"/>
      <c r="M29" s="13"/>
      <c r="N29" s="13"/>
      <c r="O29" s="13"/>
      <c r="P29" s="13"/>
      <c r="Q29" s="13"/>
      <c r="R29" s="13"/>
      <c r="S29" s="13"/>
    </row>
    <row r="30" spans="1:19">
      <c r="A30" s="13"/>
      <c r="B30" s="13" t="s">
        <v>285</v>
      </c>
      <c r="C30" s="13"/>
      <c r="D30" s="13"/>
      <c r="E30" s="13"/>
      <c r="F30" s="13"/>
      <c r="G30" s="13"/>
      <c r="H30" s="13"/>
      <c r="I30" s="13"/>
      <c r="J30" s="13"/>
      <c r="K30" s="13"/>
      <c r="L30" s="13"/>
      <c r="M30" s="13"/>
      <c r="N30" s="13"/>
      <c r="O30" s="13"/>
      <c r="P30" s="13"/>
      <c r="Q30" s="13"/>
      <c r="R30" s="13"/>
      <c r="S30" s="13"/>
    </row>
    <row r="31" spans="1:19">
      <c r="A31" s="13"/>
      <c r="B31" s="13" t="s">
        <v>263</v>
      </c>
      <c r="C31" s="13"/>
      <c r="D31" s="13"/>
      <c r="E31" s="13"/>
      <c r="F31" s="13"/>
      <c r="G31" s="13"/>
      <c r="H31" s="13"/>
      <c r="I31" s="13"/>
      <c r="J31" s="13"/>
      <c r="K31" s="13"/>
      <c r="L31" s="13"/>
      <c r="M31" s="13"/>
      <c r="N31" s="13"/>
      <c r="O31" s="13"/>
      <c r="P31" s="13"/>
      <c r="Q31" s="13"/>
      <c r="R31" s="13"/>
      <c r="S31" s="13"/>
    </row>
    <row r="32" spans="1:19" ht="17.5" customHeight="1">
      <c r="A32" s="13"/>
      <c r="B32" s="419" t="s">
        <v>360</v>
      </c>
      <c r="C32" s="420"/>
      <c r="D32" s="420"/>
      <c r="E32" s="420"/>
      <c r="F32" s="420"/>
      <c r="G32" s="420"/>
      <c r="H32" s="420"/>
      <c r="I32" s="420"/>
      <c r="J32" s="420"/>
      <c r="K32" s="420"/>
      <c r="L32" s="420"/>
      <c r="M32" s="420"/>
      <c r="N32" s="420"/>
      <c r="O32" s="420"/>
      <c r="P32" s="420"/>
      <c r="Q32" s="420"/>
      <c r="R32" s="13"/>
      <c r="S32" s="13"/>
    </row>
    <row r="33" spans="1:19" ht="18.5" thickBot="1">
      <c r="A33" s="13"/>
      <c r="B33" s="13"/>
      <c r="C33" s="13"/>
      <c r="D33" s="13"/>
      <c r="E33" s="13"/>
      <c r="F33" s="13"/>
      <c r="G33" s="13"/>
      <c r="H33" s="13"/>
      <c r="I33" s="13"/>
      <c r="J33" s="13"/>
      <c r="K33" s="13"/>
      <c r="L33" s="13"/>
      <c r="M33" s="13"/>
      <c r="N33" s="13"/>
      <c r="O33" s="13"/>
      <c r="P33" s="13"/>
      <c r="Q33" s="13"/>
      <c r="R33" s="13"/>
      <c r="S33" s="13"/>
    </row>
    <row r="34" spans="1:19" ht="27" thickBot="1">
      <c r="A34" s="18" t="s">
        <v>107</v>
      </c>
      <c r="B34" s="19" t="s">
        <v>349</v>
      </c>
      <c r="C34" s="13"/>
      <c r="D34" s="547">
        <f>ROUNDDOWN((P12+I28),-3)</f>
        <v>194000</v>
      </c>
      <c r="E34" s="548"/>
      <c r="F34" s="13" t="s">
        <v>108</v>
      </c>
      <c r="G34" s="13"/>
      <c r="H34" s="13"/>
      <c r="I34" s="13"/>
      <c r="J34" s="13"/>
      <c r="K34" s="13"/>
      <c r="L34" s="13"/>
      <c r="M34" s="13"/>
      <c r="N34" s="13"/>
      <c r="O34" s="13"/>
      <c r="P34" s="13"/>
      <c r="Q34" s="13"/>
      <c r="R34" s="13"/>
      <c r="S34" s="13"/>
    </row>
    <row r="38" spans="1:19" hidden="1">
      <c r="A38" t="s">
        <v>109</v>
      </c>
    </row>
    <row r="39" spans="1:19" hidden="1">
      <c r="A39" t="s">
        <v>223</v>
      </c>
    </row>
    <row r="40" spans="1:19" hidden="1">
      <c r="A40" t="s">
        <v>224</v>
      </c>
    </row>
    <row r="41" spans="1:19" hidden="1">
      <c r="A41" t="s">
        <v>225</v>
      </c>
    </row>
    <row r="42" spans="1:19" hidden="1">
      <c r="A42" t="s">
        <v>226</v>
      </c>
    </row>
    <row r="43" spans="1:19" hidden="1">
      <c r="A43" t="s">
        <v>227</v>
      </c>
    </row>
    <row r="44" spans="1:19" ht="18.5" hidden="1" thickBot="1"/>
    <row r="45" spans="1:19" ht="18.5" hidden="1" thickBot="1">
      <c r="A45" t="s">
        <v>342</v>
      </c>
      <c r="C45" s="20">
        <f>IFERROR(VLOOKUP(C6,A46:B48,2,FALSE),"0")</f>
        <v>800</v>
      </c>
      <c r="E45" t="s">
        <v>343</v>
      </c>
    </row>
    <row r="46" spans="1:19" ht="18.5" hidden="1" thickBot="1">
      <c r="A46" t="s">
        <v>223</v>
      </c>
      <c r="B46">
        <v>1900</v>
      </c>
      <c r="E46" t="s">
        <v>110</v>
      </c>
      <c r="G46" s="21">
        <f>IFERROR(VLOOKUP(C6,A49:C52,3,FALSE),"0")</f>
        <v>30000</v>
      </c>
    </row>
    <row r="47" spans="1:19" ht="18.5" hidden="1" thickBot="1">
      <c r="A47" t="s">
        <v>224</v>
      </c>
      <c r="B47">
        <v>800</v>
      </c>
      <c r="E47" t="s">
        <v>111</v>
      </c>
      <c r="G47" s="21">
        <f>IFERROR(VLOOKUP(C6,A53:C56,3,FALSE),"0")</f>
        <v>18000</v>
      </c>
    </row>
    <row r="48" spans="1:19" ht="18.5" hidden="1" thickBot="1">
      <c r="A48" t="s">
        <v>225</v>
      </c>
      <c r="B48">
        <v>500</v>
      </c>
      <c r="E48" t="s">
        <v>112</v>
      </c>
      <c r="G48" s="21">
        <f>IFERROR(VLOOKUP(C6,A57:C61,3,FALSE),"0")</f>
        <v>12000</v>
      </c>
    </row>
    <row r="49" spans="1:3" hidden="1">
      <c r="A49" t="s">
        <v>224</v>
      </c>
      <c r="B49" t="s">
        <v>110</v>
      </c>
      <c r="C49">
        <v>30000</v>
      </c>
    </row>
    <row r="50" spans="1:3" hidden="1">
      <c r="A50" t="s">
        <v>225</v>
      </c>
      <c r="B50" t="s">
        <v>110</v>
      </c>
      <c r="C50">
        <v>30000</v>
      </c>
    </row>
    <row r="51" spans="1:3" hidden="1">
      <c r="A51" t="s">
        <v>226</v>
      </c>
      <c r="B51" t="s">
        <v>110</v>
      </c>
      <c r="C51">
        <v>30000</v>
      </c>
    </row>
    <row r="52" spans="1:3" hidden="1">
      <c r="A52" t="s">
        <v>227</v>
      </c>
      <c r="B52" t="s">
        <v>110</v>
      </c>
      <c r="C52">
        <v>30000</v>
      </c>
    </row>
    <row r="53" spans="1:3" hidden="1">
      <c r="A53" t="s">
        <v>224</v>
      </c>
      <c r="B53" t="s">
        <v>111</v>
      </c>
      <c r="C53">
        <v>18000</v>
      </c>
    </row>
    <row r="54" spans="1:3" hidden="1">
      <c r="A54" t="s">
        <v>225</v>
      </c>
      <c r="B54" t="s">
        <v>111</v>
      </c>
      <c r="C54">
        <v>18000</v>
      </c>
    </row>
    <row r="55" spans="1:3" hidden="1">
      <c r="A55" t="s">
        <v>226</v>
      </c>
      <c r="B55" t="s">
        <v>111</v>
      </c>
      <c r="C55">
        <v>18000</v>
      </c>
    </row>
    <row r="56" spans="1:3" hidden="1">
      <c r="A56" t="s">
        <v>227</v>
      </c>
      <c r="B56" t="s">
        <v>111</v>
      </c>
      <c r="C56">
        <v>18000</v>
      </c>
    </row>
    <row r="57" spans="1:3" hidden="1">
      <c r="A57" t="s">
        <v>224</v>
      </c>
      <c r="B57" t="s">
        <v>112</v>
      </c>
      <c r="C57">
        <v>12000</v>
      </c>
    </row>
    <row r="58" spans="1:3" hidden="1">
      <c r="A58" t="s">
        <v>225</v>
      </c>
      <c r="B58" t="s">
        <v>112</v>
      </c>
      <c r="C58">
        <v>12000</v>
      </c>
    </row>
    <row r="59" spans="1:3" hidden="1">
      <c r="A59" t="s">
        <v>226</v>
      </c>
      <c r="B59" t="s">
        <v>112</v>
      </c>
      <c r="C59">
        <v>12000</v>
      </c>
    </row>
    <row r="60" spans="1:3" hidden="1">
      <c r="A60" t="s">
        <v>227</v>
      </c>
      <c r="B60" t="s">
        <v>112</v>
      </c>
      <c r="C60">
        <v>12000</v>
      </c>
    </row>
  </sheetData>
  <sheetProtection algorithmName="SHA-512" hashValue="k5siOV8lMIaiiQTD2vurhnLE14T6tfvmnk5ISOLPSDu5o30n9bQztUqzBNWVHZHWDdbBbkirdViDB5plP6KKSw==" saltValue="zGBpj0KG15HwXhpC+XuozA==" spinCount="100000" sheet="1" objects="1" scenarios="1"/>
  <mergeCells count="26">
    <mergeCell ref="G28:H28"/>
    <mergeCell ref="I28:J28"/>
    <mergeCell ref="D34:E34"/>
    <mergeCell ref="B32:Q32"/>
    <mergeCell ref="N19:Q19"/>
    <mergeCell ref="G24:H24"/>
    <mergeCell ref="I24:J24"/>
    <mergeCell ref="M24:N24"/>
    <mergeCell ref="D17:E17"/>
    <mergeCell ref="N18:Q18"/>
    <mergeCell ref="N10:O10"/>
    <mergeCell ref="N11:O11"/>
    <mergeCell ref="N12:O12"/>
    <mergeCell ref="F17:G17"/>
    <mergeCell ref="N9:O9"/>
    <mergeCell ref="O13:P13"/>
    <mergeCell ref="A1:Q1"/>
    <mergeCell ref="C3:H3"/>
    <mergeCell ref="C4:H4"/>
    <mergeCell ref="C6:E6"/>
    <mergeCell ref="D8:E8"/>
    <mergeCell ref="P9:Q9"/>
    <mergeCell ref="P10:Q10"/>
    <mergeCell ref="P11:Q11"/>
    <mergeCell ref="P12:Q12"/>
    <mergeCell ref="F8:G8"/>
  </mergeCells>
  <phoneticPr fontId="3"/>
  <conditionalFormatting sqref="B13:M14">
    <cfRule type="containsText" dxfId="29" priority="6" operator="containsText" text="×">
      <formula>NOT(ISERROR(SEARCH("×",B13)))</formula>
    </cfRule>
    <cfRule type="containsText" dxfId="28" priority="7" operator="containsText" text="×">
      <formula>NOT(ISERROR(SEARCH("×",B13)))</formula>
    </cfRule>
    <cfRule type="containsText" dxfId="27" priority="8" operator="containsText" text="×">
      <formula>NOT(ISERROR(SEARCH("×",B13)))</formula>
    </cfRule>
  </conditionalFormatting>
  <conditionalFormatting sqref="F8">
    <cfRule type="containsText" dxfId="26" priority="11" operator="containsText" text="必要">
      <formula>NOT(ISERROR(SEARCH("必要",F8)))</formula>
    </cfRule>
    <cfRule type="containsText" dxfId="25" priority="13" operator="containsText" text="必要">
      <formula>NOT(ISERROR(SEARCH("必要",F8)))</formula>
    </cfRule>
    <cfRule type="containsText" dxfId="24" priority="15" operator="containsText" text="必要">
      <formula>NOT(ISERROR(SEARCH("必要",F8)))</formula>
    </cfRule>
  </conditionalFormatting>
  <conditionalFormatting sqref="F17 I24 O24">
    <cfRule type="containsText" dxfId="23" priority="12" operator="containsText" text="必要">
      <formula>NOT(ISERROR(SEARCH("必要",F17)))</formula>
    </cfRule>
  </conditionalFormatting>
  <conditionalFormatting sqref="Q13 P14:Q14">
    <cfRule type="containsText" dxfId="18" priority="9" operator="containsText" text="要協議">
      <formula>NOT(ISERROR(SEARCH("要協議",P13)))</formula>
    </cfRule>
  </conditionalFormatting>
  <dataValidations count="2">
    <dataValidation type="list" allowBlank="1" showInputMessage="1" showErrorMessage="1" sqref="C6:E6" xr:uid="{00000000-0002-0000-0800-000000000000}">
      <formula1>$A$39:$A$43</formula1>
    </dataValidation>
    <dataValidation imeMode="halfAlpha" allowBlank="1" showInputMessage="1" showErrorMessage="1" sqref="B19:O19 E26:E28 B10:M11" xr:uid="{00000000-0002-0000-0800-000001000000}"/>
  </dataValidations>
  <pageMargins left="0.82677165354330717" right="0.23622047244094491" top="0.55118110236220474" bottom="0.55118110236220474" header="0.31496062992125984" footer="0.31496062992125984"/>
  <pageSetup paperSize="9" scale="79" fitToWidth="0" orientation="landscape"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2" operator="containsText" text="×" id="{69940260-D4C4-4937-8636-C1BC8A7124A0}">
            <xm:f>NOT(ISERROR(SEARCH("×",'(2)実績報告書'!B15)))</xm:f>
            <x14:dxf>
              <font>
                <color theme="1"/>
              </font>
              <fill>
                <patternFill>
                  <bgColor rgb="FFFF0000"/>
                </patternFill>
              </fill>
            </x14:dxf>
          </x14:cfRule>
          <x14:cfRule type="containsText" priority="3" operator="containsText" text="×" id="{68926BE2-2AD3-4FF9-AA1D-C1BE561A0EDA}">
            <xm:f>NOT(ISERROR(SEARCH("×",'(2)実績報告書'!B15)))</xm:f>
            <x14:dxf>
              <font>
                <color rgb="FF9C0006"/>
              </font>
              <fill>
                <patternFill>
                  <bgColor rgb="FFFFC7CE"/>
                </patternFill>
              </fill>
            </x14:dxf>
          </x14:cfRule>
          <x14:cfRule type="containsText" priority="4" operator="containsText" text="×" id="{C543DED9-1780-415B-B9A5-6CD6D9F2119A}">
            <xm:f>NOT(ISERROR(SEARCH("×",'(2)実績報告書'!B15)))</xm:f>
            <x14:dxf>
              <fill>
                <patternFill>
                  <bgColor rgb="FFFFC7CE"/>
                </patternFill>
              </fill>
            </x14:dxf>
          </x14:cfRule>
          <xm:sqref>B15:G15</xm:sqref>
        </x14:conditionalFormatting>
        <x14:conditionalFormatting xmlns:xm="http://schemas.microsoft.com/office/excel/2006/main">
          <x14:cfRule type="containsText" priority="49" operator="containsText" text="×" id="{69940260-D4C4-4937-8636-C1BC8A7124A0}">
            <xm:f>NOT(ISERROR(SEARCH("×",'(2)実績報告書'!N15)))</xm:f>
            <x14:dxf>
              <font>
                <color theme="1"/>
              </font>
              <fill>
                <patternFill>
                  <bgColor rgb="FFFF0000"/>
                </patternFill>
              </fill>
            </x14:dxf>
          </x14:cfRule>
          <x14:cfRule type="containsText" priority="50" operator="containsText" text="×" id="{68926BE2-2AD3-4FF9-AA1D-C1BE561A0EDA}">
            <xm:f>NOT(ISERROR(SEARCH("×",'(2)実績報告書'!N15)))</xm:f>
            <x14:dxf>
              <font>
                <color rgb="FF9C0006"/>
              </font>
              <fill>
                <patternFill>
                  <bgColor rgb="FFFFC7CE"/>
                </patternFill>
              </fill>
            </x14:dxf>
          </x14:cfRule>
          <x14:cfRule type="containsText" priority="51" operator="containsText" text="×" id="{C543DED9-1780-415B-B9A5-6CD6D9F2119A}">
            <xm:f>NOT(ISERROR(SEARCH("×",'(2)実績報告書'!N15)))</xm:f>
            <x14:dxf>
              <fill>
                <patternFill>
                  <bgColor rgb="FFFFC7CE"/>
                </patternFill>
              </fill>
            </x14:dxf>
          </x14:cfRule>
          <xm:sqref>H15:M15</xm:sqref>
        </x14:conditionalFormatting>
        <x14:conditionalFormatting xmlns:xm="http://schemas.microsoft.com/office/excel/2006/main">
          <x14:cfRule type="containsText" priority="5" operator="containsText" text="要協議" id="{0AE9D017-C4F7-4379-A717-9765CFAB57D2}">
            <xm:f>NOT(ISERROR(SEARCH("要協議",'(2)実績報告書'!V15)))</xm:f>
            <x14:dxf>
              <font>
                <color rgb="FF9C0006"/>
              </font>
              <fill>
                <patternFill>
                  <bgColor rgb="FFFFC7CE"/>
                </patternFill>
              </fill>
            </x14:dxf>
          </x14:cfRule>
          <xm:sqref>P15:Q15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W101"/>
  <sheetViews>
    <sheetView view="pageBreakPreview" topLeftCell="B1" zoomScale="106" zoomScaleNormal="100" zoomScaleSheetLayoutView="106" workbookViewId="0">
      <selection activeCell="B1" sqref="B1"/>
    </sheetView>
  </sheetViews>
  <sheetFormatPr defaultRowHeight="18"/>
  <cols>
    <col min="1" max="1" width="8.58203125" style="39" hidden="1" customWidth="1"/>
    <col min="2" max="2" width="3.5" customWidth="1"/>
    <col min="3" max="6" width="13.33203125" customWidth="1"/>
    <col min="7" max="7" width="14" customWidth="1"/>
    <col min="8" max="19" width="7.75" customWidth="1"/>
    <col min="20" max="20" width="9.58203125" customWidth="1"/>
    <col min="21" max="22" width="7.83203125" customWidth="1"/>
    <col min="23" max="24" width="9" customWidth="1"/>
    <col min="25" max="25" width="13.75" customWidth="1"/>
  </cols>
  <sheetData>
    <row r="1" spans="1:49" ht="48" customHeight="1">
      <c r="B1" s="145"/>
      <c r="C1" s="553" t="s">
        <v>350</v>
      </c>
      <c r="D1" s="553"/>
      <c r="E1" s="553"/>
      <c r="F1" s="553"/>
      <c r="G1" s="553"/>
      <c r="H1" s="553"/>
      <c r="I1" s="553"/>
      <c r="J1" s="553"/>
      <c r="K1" s="553"/>
      <c r="L1" s="553"/>
      <c r="M1" s="553"/>
      <c r="N1" s="553"/>
      <c r="O1" s="553"/>
      <c r="P1" s="553"/>
      <c r="Q1" s="553"/>
      <c r="R1" s="553"/>
      <c r="S1" s="553"/>
      <c r="T1" s="230"/>
      <c r="U1" s="230"/>
      <c r="V1" s="230"/>
      <c r="W1" s="141"/>
    </row>
    <row r="2" spans="1:49" ht="81" customHeight="1">
      <c r="B2" s="145"/>
      <c r="C2" s="418" t="s">
        <v>344</v>
      </c>
      <c r="D2" s="418"/>
      <c r="E2" s="418"/>
      <c r="F2" s="418"/>
      <c r="G2" s="418"/>
      <c r="H2" s="418"/>
      <c r="I2" s="418"/>
      <c r="J2" s="418"/>
      <c r="K2" s="418"/>
      <c r="L2" s="418"/>
      <c r="M2" s="418"/>
      <c r="N2" s="418"/>
      <c r="O2" s="418"/>
      <c r="P2" s="418"/>
      <c r="Q2" s="418"/>
      <c r="R2" s="418"/>
      <c r="S2" s="418"/>
      <c r="T2" s="418"/>
      <c r="U2" s="224"/>
      <c r="V2" s="224"/>
      <c r="W2" s="224"/>
      <c r="X2" s="224"/>
      <c r="Y2" s="224"/>
      <c r="Z2" s="224"/>
    </row>
    <row r="3" spans="1:49" s="79" customFormat="1" ht="20.5" thickBot="1">
      <c r="A3" s="193"/>
      <c r="B3" s="145"/>
      <c r="C3" s="424" t="s">
        <v>284</v>
      </c>
      <c r="D3" s="424"/>
      <c r="E3" s="424"/>
      <c r="F3" s="424"/>
      <c r="G3" s="424"/>
      <c r="H3" s="424"/>
      <c r="I3" s="424"/>
      <c r="J3" s="424"/>
      <c r="K3" s="424"/>
      <c r="L3" s="424"/>
      <c r="M3" s="424"/>
      <c r="N3" s="424"/>
      <c r="O3" s="424"/>
      <c r="P3" s="424"/>
      <c r="Q3" s="424"/>
      <c r="R3" s="424"/>
      <c r="S3" s="424"/>
      <c r="T3" s="424"/>
      <c r="U3" s="161"/>
      <c r="V3" s="145"/>
      <c r="W3" s="115"/>
      <c r="X3" s="115"/>
      <c r="Z3" s="115"/>
      <c r="AA3" s="115"/>
      <c r="AB3" s="115"/>
      <c r="AC3" s="115"/>
      <c r="AD3" s="115"/>
      <c r="AE3" s="115"/>
      <c r="AF3" s="115"/>
      <c r="AG3" s="115"/>
      <c r="AH3" s="115"/>
      <c r="AI3" s="115"/>
      <c r="AJ3" s="115"/>
      <c r="AK3" s="115"/>
      <c r="AL3" s="115"/>
      <c r="AM3" s="115"/>
      <c r="AN3" s="115"/>
      <c r="AP3" s="136"/>
      <c r="AR3" s="77"/>
      <c r="AS3" s="78"/>
    </row>
    <row r="4" spans="1:49" ht="35.15" customHeight="1" thickBot="1">
      <c r="A4" s="196" t="b">
        <v>1</v>
      </c>
      <c r="B4" s="155" t="b">
        <v>0</v>
      </c>
      <c r="C4" s="160"/>
      <c r="D4" s="425" t="s">
        <v>68</v>
      </c>
      <c r="E4" s="426"/>
      <c r="F4" s="426"/>
      <c r="G4" s="426"/>
      <c r="H4" s="426"/>
      <c r="I4" s="426"/>
      <c r="J4" s="426"/>
      <c r="K4" s="426"/>
      <c r="L4" s="426"/>
      <c r="M4" s="426"/>
      <c r="N4" s="426"/>
      <c r="O4" s="426"/>
      <c r="P4" s="426"/>
      <c r="Q4" s="426"/>
      <c r="R4" s="426"/>
      <c r="S4" s="426"/>
      <c r="T4" s="427"/>
      <c r="U4" s="156"/>
      <c r="V4" s="156"/>
      <c r="W4" s="154"/>
      <c r="X4" s="154"/>
      <c r="Z4" s="154"/>
      <c r="AA4" s="154"/>
      <c r="AB4" s="154"/>
      <c r="AC4" s="154"/>
      <c r="AD4" s="154"/>
      <c r="AE4" s="154"/>
      <c r="AF4" s="154"/>
      <c r="AG4" s="154"/>
      <c r="AH4" s="154"/>
      <c r="AI4" s="154"/>
      <c r="AJ4" s="154"/>
      <c r="AK4" s="154"/>
      <c r="AL4" s="154"/>
      <c r="AM4" s="154"/>
      <c r="AN4" s="154"/>
      <c r="AO4" s="154"/>
      <c r="AP4" s="154"/>
      <c r="AQ4" s="154"/>
      <c r="AR4" s="154"/>
      <c r="AS4" s="154"/>
      <c r="AT4" s="154"/>
      <c r="AU4" s="154"/>
      <c r="AV4" s="154"/>
      <c r="AW4" s="154"/>
    </row>
    <row r="5" spans="1:49" ht="10.5" customHeight="1" thickBot="1">
      <c r="B5" s="182"/>
      <c r="C5" s="183"/>
      <c r="D5" s="184"/>
      <c r="E5" s="184"/>
      <c r="F5" s="184"/>
      <c r="G5" s="184"/>
      <c r="H5" s="184"/>
      <c r="I5" s="184"/>
      <c r="J5" s="184"/>
      <c r="K5" s="184"/>
      <c r="L5" s="184"/>
      <c r="M5" s="184"/>
      <c r="N5" s="184"/>
      <c r="O5" s="184"/>
      <c r="P5" s="184"/>
      <c r="Q5" s="184"/>
      <c r="R5" s="184"/>
      <c r="S5" s="184"/>
      <c r="T5" s="184"/>
      <c r="U5" s="156"/>
      <c r="V5" s="156"/>
      <c r="W5" s="154"/>
      <c r="X5" s="154"/>
      <c r="Y5" s="154"/>
      <c r="Z5" s="154"/>
      <c r="AA5" s="154"/>
      <c r="AB5" s="154"/>
      <c r="AC5" s="154"/>
      <c r="AD5" s="154"/>
      <c r="AE5" s="154"/>
      <c r="AF5" s="154"/>
      <c r="AG5" s="154"/>
      <c r="AH5" s="154"/>
      <c r="AI5" s="154"/>
      <c r="AJ5" s="154"/>
      <c r="AK5" s="154"/>
      <c r="AL5" s="154"/>
      <c r="AM5" s="154"/>
      <c r="AN5" s="154"/>
      <c r="AO5" s="154"/>
      <c r="AP5" s="154"/>
      <c r="AQ5" s="154"/>
      <c r="AR5" s="154"/>
      <c r="AS5" s="154"/>
      <c r="AT5" s="154"/>
      <c r="AU5" s="154"/>
      <c r="AV5" s="154"/>
      <c r="AW5" s="154"/>
    </row>
    <row r="6" spans="1:49" ht="18.5" thickBot="1">
      <c r="B6" s="145" t="s">
        <v>95</v>
      </c>
      <c r="C6" s="145"/>
      <c r="D6" s="145"/>
      <c r="E6" s="412" t="str">
        <f>'基本シート (記入例)'!M10</f>
        <v>〇〇福祉会デイサービスセンター</v>
      </c>
      <c r="F6" s="413"/>
      <c r="G6" s="413"/>
      <c r="H6" s="414"/>
      <c r="I6" s="147"/>
      <c r="J6" s="147"/>
      <c r="K6" s="147"/>
      <c r="L6" s="145"/>
      <c r="M6" s="145"/>
      <c r="N6" s="145"/>
      <c r="O6" s="145"/>
      <c r="P6" s="145"/>
      <c r="Q6" s="145"/>
      <c r="R6" s="145"/>
      <c r="S6" s="145"/>
      <c r="T6" s="145"/>
      <c r="U6" s="145"/>
      <c r="V6" s="145"/>
      <c r="W6" s="13"/>
    </row>
    <row r="7" spans="1:49" ht="18.5" thickBot="1">
      <c r="B7" s="145" t="s">
        <v>118</v>
      </c>
      <c r="C7" s="145"/>
      <c r="D7" s="145"/>
      <c r="E7" s="412" t="str">
        <f>'基本シート (記入例)'!M7</f>
        <v>社会福祉法人〇〇福祉会</v>
      </c>
      <c r="F7" s="413"/>
      <c r="G7" s="413"/>
      <c r="H7" s="414"/>
      <c r="I7" s="147"/>
      <c r="J7" s="147"/>
      <c r="K7" s="147"/>
      <c r="L7" s="145"/>
      <c r="M7" s="145"/>
      <c r="N7" s="145"/>
      <c r="O7" s="145"/>
      <c r="P7" s="145"/>
      <c r="Q7" s="145"/>
      <c r="R7" s="145"/>
      <c r="S7" s="145"/>
      <c r="T7" s="145"/>
      <c r="U7" s="145"/>
      <c r="V7" s="145"/>
      <c r="W7" s="13"/>
    </row>
    <row r="8" spans="1:49" ht="10.5" customHeight="1" thickBot="1">
      <c r="B8" s="145"/>
      <c r="C8" s="145"/>
      <c r="D8" s="145"/>
      <c r="E8" s="185"/>
      <c r="F8" s="185"/>
      <c r="G8" s="185"/>
      <c r="H8" s="185"/>
      <c r="I8" s="145"/>
      <c r="J8" s="145"/>
      <c r="K8" s="145"/>
      <c r="L8" s="145"/>
      <c r="M8" s="145"/>
      <c r="N8" s="145"/>
      <c r="O8" s="145"/>
      <c r="P8" s="145"/>
      <c r="Q8" s="145"/>
      <c r="R8" s="145"/>
      <c r="S8" s="145"/>
      <c r="T8" s="145"/>
      <c r="U8" s="145"/>
      <c r="V8" s="145"/>
      <c r="W8" s="13"/>
    </row>
    <row r="9" spans="1:49" ht="18.5" thickBot="1">
      <c r="B9" s="145" t="s">
        <v>96</v>
      </c>
      <c r="C9" s="145"/>
      <c r="D9" s="145"/>
      <c r="E9" s="412" t="str">
        <f>'実績報告書 (記入例)'!C6</f>
        <v>通所系事業所（入浴介助あり）</v>
      </c>
      <c r="F9" s="414"/>
      <c r="G9" s="147"/>
      <c r="H9" s="147"/>
      <c r="I9" s="186"/>
      <c r="J9" s="145"/>
      <c r="K9" s="145"/>
      <c r="L9" s="145"/>
      <c r="M9" s="145"/>
      <c r="N9" s="145"/>
      <c r="O9" s="145"/>
      <c r="P9" s="145"/>
      <c r="Q9" s="145"/>
      <c r="R9" s="145"/>
      <c r="S9" s="145"/>
      <c r="T9" s="145"/>
      <c r="U9" s="145"/>
      <c r="V9" s="145"/>
      <c r="W9" s="13"/>
    </row>
    <row r="10" spans="1:49" ht="18.5" thickBot="1">
      <c r="B10" s="145"/>
      <c r="C10" s="145"/>
      <c r="D10" s="145"/>
      <c r="E10" s="145"/>
      <c r="F10" s="145"/>
      <c r="G10" s="409" t="s">
        <v>99</v>
      </c>
      <c r="H10" s="409"/>
      <c r="I10" s="421" t="str">
        <f>IF(OR(E9="訪問系事業所",E9="相談系事業所"),"必要","不要")</f>
        <v>不要</v>
      </c>
      <c r="J10" s="422"/>
      <c r="K10" s="145"/>
      <c r="L10" s="145"/>
      <c r="M10" s="145"/>
      <c r="N10" s="145"/>
      <c r="O10" s="145"/>
      <c r="P10" s="145"/>
      <c r="Q10" s="145"/>
      <c r="R10" s="145"/>
      <c r="S10" s="145"/>
      <c r="T10" s="145"/>
      <c r="U10" s="145"/>
      <c r="V10" s="145"/>
      <c r="W10" s="13"/>
    </row>
    <row r="11" spans="1:49" ht="18.5" thickBot="1">
      <c r="B11" s="145" t="s">
        <v>268</v>
      </c>
      <c r="C11" s="145"/>
      <c r="D11" s="145"/>
      <c r="E11" s="145"/>
      <c r="F11" s="145"/>
      <c r="G11" s="145"/>
      <c r="H11" s="145"/>
      <c r="I11" s="145"/>
      <c r="J11" s="145"/>
      <c r="K11" s="187" t="s">
        <v>62</v>
      </c>
      <c r="L11" s="188">
        <f>'(1)基本シート'!M16</f>
        <v>0</v>
      </c>
      <c r="M11" s="145" t="s">
        <v>113</v>
      </c>
      <c r="N11" s="145"/>
      <c r="O11" s="145"/>
      <c r="P11" s="145"/>
      <c r="Q11" s="145"/>
      <c r="R11" s="145"/>
      <c r="S11" s="145"/>
      <c r="T11" s="145"/>
      <c r="U11" s="145"/>
      <c r="V11" s="145"/>
      <c r="W11" s="13"/>
    </row>
    <row r="12" spans="1:49" s="16" customFormat="1">
      <c r="A12" s="194" t="s">
        <v>283</v>
      </c>
      <c r="B12" s="146" t="s">
        <v>275</v>
      </c>
      <c r="C12" s="177" t="s">
        <v>269</v>
      </c>
      <c r="D12" s="169" t="s">
        <v>270</v>
      </c>
      <c r="E12" s="169" t="s">
        <v>272</v>
      </c>
      <c r="F12" s="169" t="s">
        <v>290</v>
      </c>
      <c r="G12" s="169" t="s">
        <v>271</v>
      </c>
      <c r="H12" s="169" t="s">
        <v>297</v>
      </c>
      <c r="I12" s="169" t="s">
        <v>298</v>
      </c>
      <c r="J12" s="169" t="s">
        <v>299</v>
      </c>
      <c r="K12" s="169" t="s">
        <v>300</v>
      </c>
      <c r="L12" s="169" t="s">
        <v>301</v>
      </c>
      <c r="M12" s="169" t="s">
        <v>302</v>
      </c>
      <c r="N12" s="169"/>
      <c r="O12" s="169"/>
      <c r="P12" s="169"/>
      <c r="Q12" s="169"/>
      <c r="R12" s="169"/>
      <c r="S12" s="169"/>
      <c r="T12" s="215" t="s">
        <v>273</v>
      </c>
      <c r="U12" s="121"/>
      <c r="V12" s="147"/>
      <c r="W12" s="17"/>
    </row>
    <row r="13" spans="1:49" s="16" customFormat="1" ht="15.75" customHeight="1">
      <c r="A13" s="195" t="str">
        <f t="shared" ref="A13:A44" si="0">IF(AND(C13&lt;&gt;"",D13&lt;&gt;"",E13&lt;&gt;"",F13&lt;&gt;"",G13&lt;&gt;"",T13&gt;0),"有","")</f>
        <v>有</v>
      </c>
      <c r="B13" s="153" t="s">
        <v>278</v>
      </c>
      <c r="C13" s="148" t="s">
        <v>280</v>
      </c>
      <c r="D13" s="148" t="s">
        <v>279</v>
      </c>
      <c r="E13" s="148" t="s">
        <v>282</v>
      </c>
      <c r="F13" s="148" t="s">
        <v>281</v>
      </c>
      <c r="G13" s="148" t="s">
        <v>274</v>
      </c>
      <c r="H13" s="149">
        <v>12</v>
      </c>
      <c r="I13" s="149">
        <v>11</v>
      </c>
      <c r="J13" s="149">
        <v>4</v>
      </c>
      <c r="K13" s="150">
        <v>0</v>
      </c>
      <c r="L13" s="151">
        <v>9</v>
      </c>
      <c r="M13" s="152">
        <v>12</v>
      </c>
      <c r="N13" s="246"/>
      <c r="O13" s="246"/>
      <c r="P13" s="246"/>
      <c r="Q13" s="246"/>
      <c r="R13" s="246"/>
      <c r="S13" s="246"/>
      <c r="T13" s="216">
        <f>SUM(H13:S13)</f>
        <v>48</v>
      </c>
      <c r="U13" s="121"/>
      <c r="V13" s="145"/>
      <c r="W13" s="17"/>
    </row>
    <row r="14" spans="1:49" s="16" customFormat="1" ht="15.75" customHeight="1">
      <c r="A14" s="197" t="str">
        <f t="shared" si="0"/>
        <v/>
      </c>
      <c r="B14" s="157">
        <v>1</v>
      </c>
      <c r="C14" s="162"/>
      <c r="D14" s="162"/>
      <c r="E14" s="162"/>
      <c r="F14" s="162"/>
      <c r="G14" s="162"/>
      <c r="H14" s="172"/>
      <c r="I14" s="173"/>
      <c r="J14" s="172"/>
      <c r="K14" s="174"/>
      <c r="L14" s="173"/>
      <c r="M14" s="175"/>
      <c r="N14" s="247"/>
      <c r="O14" s="247"/>
      <c r="P14" s="247"/>
      <c r="Q14" s="247"/>
      <c r="R14" s="247"/>
      <c r="S14" s="247"/>
      <c r="T14" s="217">
        <f>SUM(H14:S14)</f>
        <v>0</v>
      </c>
      <c r="U14" s="121"/>
      <c r="V14" s="121"/>
      <c r="W14" s="17"/>
    </row>
    <row r="15" spans="1:49" s="16" customFormat="1" ht="15.75" customHeight="1">
      <c r="A15" s="197" t="str">
        <f t="shared" si="0"/>
        <v/>
      </c>
      <c r="B15" s="157">
        <v>2</v>
      </c>
      <c r="C15" s="162"/>
      <c r="D15" s="162"/>
      <c r="E15" s="162"/>
      <c r="F15" s="162"/>
      <c r="G15" s="162"/>
      <c r="H15" s="172"/>
      <c r="I15" s="173"/>
      <c r="J15" s="172"/>
      <c r="K15" s="174"/>
      <c r="L15" s="173"/>
      <c r="M15" s="175"/>
      <c r="N15" s="247"/>
      <c r="O15" s="247"/>
      <c r="P15" s="247"/>
      <c r="Q15" s="247"/>
      <c r="R15" s="247"/>
      <c r="S15" s="247"/>
      <c r="T15" s="217">
        <f t="shared" ref="T15:T73" si="1">SUM(H15:S15)</f>
        <v>0</v>
      </c>
      <c r="U15" s="121"/>
      <c r="V15" s="121"/>
      <c r="W15" s="17"/>
    </row>
    <row r="16" spans="1:49" s="16" customFormat="1" ht="15.75" customHeight="1">
      <c r="A16" s="197" t="str">
        <f t="shared" si="0"/>
        <v/>
      </c>
      <c r="B16" s="157">
        <v>3</v>
      </c>
      <c r="C16" s="162"/>
      <c r="D16" s="162"/>
      <c r="E16" s="162"/>
      <c r="F16" s="162"/>
      <c r="G16" s="162"/>
      <c r="H16" s="172"/>
      <c r="I16" s="173"/>
      <c r="J16" s="172"/>
      <c r="K16" s="174"/>
      <c r="L16" s="173"/>
      <c r="M16" s="175"/>
      <c r="N16" s="247"/>
      <c r="O16" s="247"/>
      <c r="P16" s="247"/>
      <c r="Q16" s="247"/>
      <c r="R16" s="247"/>
      <c r="S16" s="247"/>
      <c r="T16" s="217">
        <f t="shared" si="1"/>
        <v>0</v>
      </c>
      <c r="U16" s="121"/>
      <c r="V16" s="121"/>
      <c r="W16" s="17"/>
    </row>
    <row r="17" spans="1:23" s="16" customFormat="1" ht="15.75" customHeight="1">
      <c r="A17" s="197" t="str">
        <f t="shared" si="0"/>
        <v/>
      </c>
      <c r="B17" s="157">
        <v>4</v>
      </c>
      <c r="C17" s="162"/>
      <c r="D17" s="162"/>
      <c r="E17" s="162"/>
      <c r="F17" s="162"/>
      <c r="G17" s="162"/>
      <c r="H17" s="172"/>
      <c r="I17" s="173"/>
      <c r="J17" s="172"/>
      <c r="K17" s="174"/>
      <c r="L17" s="173"/>
      <c r="M17" s="175"/>
      <c r="N17" s="247"/>
      <c r="O17" s="247"/>
      <c r="P17" s="247"/>
      <c r="Q17" s="247"/>
      <c r="R17" s="247"/>
      <c r="S17" s="247"/>
      <c r="T17" s="217">
        <f t="shared" si="1"/>
        <v>0</v>
      </c>
      <c r="U17" s="121"/>
      <c r="V17" s="121"/>
      <c r="W17" s="17"/>
    </row>
    <row r="18" spans="1:23" s="16" customFormat="1" ht="15.75" customHeight="1">
      <c r="A18" s="197" t="str">
        <f t="shared" si="0"/>
        <v/>
      </c>
      <c r="B18" s="157">
        <v>5</v>
      </c>
      <c r="C18" s="162"/>
      <c r="D18" s="162"/>
      <c r="E18" s="162"/>
      <c r="F18" s="162"/>
      <c r="G18" s="162"/>
      <c r="H18" s="172"/>
      <c r="I18" s="173"/>
      <c r="J18" s="172"/>
      <c r="K18" s="174"/>
      <c r="L18" s="173"/>
      <c r="M18" s="175"/>
      <c r="N18" s="247"/>
      <c r="O18" s="247"/>
      <c r="P18" s="247"/>
      <c r="Q18" s="247"/>
      <c r="R18" s="247"/>
      <c r="S18" s="247"/>
      <c r="T18" s="217">
        <f t="shared" si="1"/>
        <v>0</v>
      </c>
      <c r="U18" s="121"/>
      <c r="V18" s="121"/>
      <c r="W18" s="17"/>
    </row>
    <row r="19" spans="1:23" s="16" customFormat="1" ht="15.75" customHeight="1">
      <c r="A19" s="197" t="str">
        <f t="shared" si="0"/>
        <v/>
      </c>
      <c r="B19" s="157">
        <v>6</v>
      </c>
      <c r="C19" s="162"/>
      <c r="D19" s="162"/>
      <c r="E19" s="162"/>
      <c r="F19" s="162"/>
      <c r="G19" s="162"/>
      <c r="H19" s="172"/>
      <c r="I19" s="173"/>
      <c r="J19" s="172"/>
      <c r="K19" s="174"/>
      <c r="L19" s="173"/>
      <c r="M19" s="175"/>
      <c r="N19" s="247"/>
      <c r="O19" s="247"/>
      <c r="P19" s="247"/>
      <c r="Q19" s="247"/>
      <c r="R19" s="247"/>
      <c r="S19" s="247"/>
      <c r="T19" s="217">
        <f t="shared" si="1"/>
        <v>0</v>
      </c>
      <c r="U19" s="121"/>
      <c r="V19" s="121"/>
      <c r="W19" s="17"/>
    </row>
    <row r="20" spans="1:23" s="16" customFormat="1" ht="15.75" customHeight="1">
      <c r="A20" s="197" t="str">
        <f t="shared" si="0"/>
        <v/>
      </c>
      <c r="B20" s="157">
        <v>7</v>
      </c>
      <c r="C20" s="162"/>
      <c r="D20" s="162"/>
      <c r="E20" s="162"/>
      <c r="F20" s="162"/>
      <c r="G20" s="162"/>
      <c r="H20" s="172"/>
      <c r="I20" s="173"/>
      <c r="J20" s="172"/>
      <c r="K20" s="174"/>
      <c r="L20" s="173"/>
      <c r="M20" s="175"/>
      <c r="N20" s="247"/>
      <c r="O20" s="247"/>
      <c r="P20" s="247"/>
      <c r="Q20" s="247"/>
      <c r="R20" s="247"/>
      <c r="S20" s="247"/>
      <c r="T20" s="217">
        <f t="shared" si="1"/>
        <v>0</v>
      </c>
      <c r="U20" s="121"/>
      <c r="V20" s="121"/>
      <c r="W20" s="17"/>
    </row>
    <row r="21" spans="1:23" s="16" customFormat="1" ht="15.75" customHeight="1">
      <c r="A21" s="197" t="str">
        <f t="shared" si="0"/>
        <v/>
      </c>
      <c r="B21" s="157">
        <v>8</v>
      </c>
      <c r="C21" s="162"/>
      <c r="D21" s="162"/>
      <c r="E21" s="162"/>
      <c r="F21" s="162"/>
      <c r="G21" s="162"/>
      <c r="H21" s="172"/>
      <c r="I21" s="173"/>
      <c r="J21" s="172"/>
      <c r="K21" s="174"/>
      <c r="L21" s="173"/>
      <c r="M21" s="175"/>
      <c r="N21" s="247"/>
      <c r="O21" s="247"/>
      <c r="P21" s="247"/>
      <c r="Q21" s="247"/>
      <c r="R21" s="247"/>
      <c r="S21" s="247"/>
      <c r="T21" s="217">
        <f t="shared" si="1"/>
        <v>0</v>
      </c>
      <c r="U21" s="121"/>
      <c r="V21" s="121"/>
      <c r="W21" s="17"/>
    </row>
    <row r="22" spans="1:23" s="16" customFormat="1" ht="15.75" customHeight="1">
      <c r="A22" s="197" t="str">
        <f t="shared" si="0"/>
        <v/>
      </c>
      <c r="B22" s="157">
        <v>9</v>
      </c>
      <c r="C22" s="162"/>
      <c r="D22" s="162"/>
      <c r="E22" s="162"/>
      <c r="F22" s="162"/>
      <c r="G22" s="162"/>
      <c r="H22" s="172"/>
      <c r="I22" s="173"/>
      <c r="J22" s="172"/>
      <c r="K22" s="174"/>
      <c r="L22" s="173"/>
      <c r="M22" s="175"/>
      <c r="N22" s="247"/>
      <c r="O22" s="247"/>
      <c r="P22" s="247"/>
      <c r="Q22" s="247"/>
      <c r="R22" s="247"/>
      <c r="S22" s="247"/>
      <c r="T22" s="217">
        <f t="shared" si="1"/>
        <v>0</v>
      </c>
      <c r="U22" s="121"/>
      <c r="V22" s="121"/>
      <c r="W22" s="17"/>
    </row>
    <row r="23" spans="1:23" s="16" customFormat="1" ht="15.75" customHeight="1">
      <c r="A23" s="197" t="str">
        <f t="shared" si="0"/>
        <v/>
      </c>
      <c r="B23" s="157">
        <v>10</v>
      </c>
      <c r="C23" s="162"/>
      <c r="D23" s="162"/>
      <c r="E23" s="162"/>
      <c r="F23" s="162"/>
      <c r="G23" s="162"/>
      <c r="H23" s="172"/>
      <c r="I23" s="173"/>
      <c r="J23" s="172"/>
      <c r="K23" s="174"/>
      <c r="L23" s="173"/>
      <c r="M23" s="175"/>
      <c r="N23" s="247"/>
      <c r="O23" s="247"/>
      <c r="P23" s="247"/>
      <c r="Q23" s="247"/>
      <c r="R23" s="247"/>
      <c r="S23" s="247"/>
      <c r="T23" s="217">
        <f t="shared" si="1"/>
        <v>0</v>
      </c>
      <c r="U23" s="121"/>
      <c r="V23" s="121"/>
      <c r="W23" s="17"/>
    </row>
    <row r="24" spans="1:23" s="16" customFormat="1" ht="15.75" customHeight="1">
      <c r="A24" s="197" t="str">
        <f t="shared" si="0"/>
        <v/>
      </c>
      <c r="B24" s="157">
        <v>11</v>
      </c>
      <c r="C24" s="162"/>
      <c r="D24" s="162"/>
      <c r="E24" s="162"/>
      <c r="F24" s="162"/>
      <c r="G24" s="162"/>
      <c r="H24" s="172"/>
      <c r="I24" s="173"/>
      <c r="J24" s="172"/>
      <c r="K24" s="174"/>
      <c r="L24" s="173"/>
      <c r="M24" s="175"/>
      <c r="N24" s="247"/>
      <c r="O24" s="247"/>
      <c r="P24" s="247"/>
      <c r="Q24" s="247"/>
      <c r="R24" s="247"/>
      <c r="S24" s="247"/>
      <c r="T24" s="217">
        <f t="shared" si="1"/>
        <v>0</v>
      </c>
      <c r="U24" s="121"/>
      <c r="V24" s="121"/>
      <c r="W24" s="17"/>
    </row>
    <row r="25" spans="1:23" s="16" customFormat="1" ht="15.75" customHeight="1">
      <c r="A25" s="197" t="str">
        <f t="shared" si="0"/>
        <v/>
      </c>
      <c r="B25" s="157">
        <v>12</v>
      </c>
      <c r="C25" s="162"/>
      <c r="D25" s="162"/>
      <c r="E25" s="162"/>
      <c r="F25" s="162"/>
      <c r="G25" s="162"/>
      <c r="H25" s="172"/>
      <c r="I25" s="173"/>
      <c r="J25" s="172"/>
      <c r="K25" s="174"/>
      <c r="L25" s="173"/>
      <c r="M25" s="175"/>
      <c r="N25" s="247"/>
      <c r="O25" s="247"/>
      <c r="P25" s="247"/>
      <c r="Q25" s="247"/>
      <c r="R25" s="247"/>
      <c r="S25" s="247"/>
      <c r="T25" s="217">
        <f t="shared" si="1"/>
        <v>0</v>
      </c>
      <c r="U25" s="121"/>
      <c r="V25" s="121"/>
      <c r="W25" s="17"/>
    </row>
    <row r="26" spans="1:23" s="16" customFormat="1" ht="15.75" customHeight="1">
      <c r="A26" s="197" t="str">
        <f t="shared" si="0"/>
        <v/>
      </c>
      <c r="B26" s="157">
        <v>13</v>
      </c>
      <c r="C26" s="162"/>
      <c r="D26" s="162"/>
      <c r="E26" s="162"/>
      <c r="F26" s="162"/>
      <c r="G26" s="162"/>
      <c r="H26" s="172"/>
      <c r="I26" s="173"/>
      <c r="J26" s="172"/>
      <c r="K26" s="174"/>
      <c r="L26" s="173"/>
      <c r="M26" s="175"/>
      <c r="N26" s="247"/>
      <c r="O26" s="247"/>
      <c r="P26" s="247"/>
      <c r="Q26" s="247"/>
      <c r="R26" s="247"/>
      <c r="S26" s="247"/>
      <c r="T26" s="217">
        <f t="shared" si="1"/>
        <v>0</v>
      </c>
      <c r="U26" s="121"/>
      <c r="V26" s="121"/>
      <c r="W26" s="17"/>
    </row>
    <row r="27" spans="1:23" s="16" customFormat="1" ht="15.75" customHeight="1">
      <c r="A27" s="197" t="str">
        <f t="shared" si="0"/>
        <v/>
      </c>
      <c r="B27" s="157">
        <v>14</v>
      </c>
      <c r="C27" s="162"/>
      <c r="D27" s="162"/>
      <c r="E27" s="162"/>
      <c r="F27" s="162"/>
      <c r="G27" s="162"/>
      <c r="H27" s="172"/>
      <c r="I27" s="173"/>
      <c r="J27" s="172"/>
      <c r="K27" s="174"/>
      <c r="L27" s="173"/>
      <c r="M27" s="175"/>
      <c r="N27" s="247"/>
      <c r="O27" s="247"/>
      <c r="P27" s="247"/>
      <c r="Q27" s="247"/>
      <c r="R27" s="247"/>
      <c r="S27" s="247"/>
      <c r="T27" s="217">
        <f t="shared" si="1"/>
        <v>0</v>
      </c>
      <c r="U27" s="121"/>
      <c r="V27" s="121"/>
      <c r="W27" s="17"/>
    </row>
    <row r="28" spans="1:23" s="16" customFormat="1" ht="15.75" customHeight="1">
      <c r="A28" s="197" t="str">
        <f t="shared" si="0"/>
        <v/>
      </c>
      <c r="B28" s="157">
        <v>15</v>
      </c>
      <c r="C28" s="162"/>
      <c r="D28" s="162"/>
      <c r="E28" s="162"/>
      <c r="F28" s="162"/>
      <c r="G28" s="162"/>
      <c r="H28" s="172"/>
      <c r="I28" s="173"/>
      <c r="J28" s="172"/>
      <c r="K28" s="174"/>
      <c r="L28" s="173"/>
      <c r="M28" s="175"/>
      <c r="N28" s="247"/>
      <c r="O28" s="247"/>
      <c r="P28" s="247"/>
      <c r="Q28" s="247"/>
      <c r="R28" s="247"/>
      <c r="S28" s="247"/>
      <c r="T28" s="217">
        <f t="shared" si="1"/>
        <v>0</v>
      </c>
      <c r="U28" s="121"/>
      <c r="V28" s="121"/>
      <c r="W28" s="17"/>
    </row>
    <row r="29" spans="1:23" s="16" customFormat="1" ht="15.75" customHeight="1">
      <c r="A29" s="197" t="str">
        <f t="shared" si="0"/>
        <v/>
      </c>
      <c r="B29" s="157">
        <v>16</v>
      </c>
      <c r="C29" s="162"/>
      <c r="D29" s="162"/>
      <c r="E29" s="162"/>
      <c r="F29" s="162"/>
      <c r="G29" s="162"/>
      <c r="H29" s="172"/>
      <c r="I29" s="173"/>
      <c r="J29" s="172"/>
      <c r="K29" s="174"/>
      <c r="L29" s="173"/>
      <c r="M29" s="175"/>
      <c r="N29" s="247"/>
      <c r="O29" s="247"/>
      <c r="P29" s="247"/>
      <c r="Q29" s="247"/>
      <c r="R29" s="247"/>
      <c r="S29" s="247"/>
      <c r="T29" s="217">
        <f t="shared" si="1"/>
        <v>0</v>
      </c>
      <c r="U29" s="121"/>
      <c r="V29" s="121"/>
      <c r="W29" s="17"/>
    </row>
    <row r="30" spans="1:23" s="16" customFormat="1" ht="15.75" customHeight="1">
      <c r="A30" s="197" t="str">
        <f t="shared" si="0"/>
        <v/>
      </c>
      <c r="B30" s="157">
        <v>17</v>
      </c>
      <c r="C30" s="162"/>
      <c r="D30" s="162"/>
      <c r="E30" s="162"/>
      <c r="F30" s="162"/>
      <c r="G30" s="162"/>
      <c r="H30" s="172"/>
      <c r="I30" s="173"/>
      <c r="J30" s="172"/>
      <c r="K30" s="174"/>
      <c r="L30" s="173"/>
      <c r="M30" s="175"/>
      <c r="N30" s="247"/>
      <c r="O30" s="247"/>
      <c r="P30" s="247"/>
      <c r="Q30" s="247"/>
      <c r="R30" s="247"/>
      <c r="S30" s="247"/>
      <c r="T30" s="217">
        <f t="shared" si="1"/>
        <v>0</v>
      </c>
      <c r="U30" s="121"/>
      <c r="V30" s="121"/>
      <c r="W30" s="17"/>
    </row>
    <row r="31" spans="1:23" s="16" customFormat="1" ht="15.75" customHeight="1">
      <c r="A31" s="197" t="str">
        <f t="shared" si="0"/>
        <v/>
      </c>
      <c r="B31" s="157">
        <v>18</v>
      </c>
      <c r="C31" s="162"/>
      <c r="D31" s="162"/>
      <c r="E31" s="162"/>
      <c r="F31" s="162"/>
      <c r="G31" s="162"/>
      <c r="H31" s="172"/>
      <c r="I31" s="173"/>
      <c r="J31" s="172"/>
      <c r="K31" s="174"/>
      <c r="L31" s="173"/>
      <c r="M31" s="175"/>
      <c r="N31" s="247"/>
      <c r="O31" s="247"/>
      <c r="P31" s="247"/>
      <c r="Q31" s="247"/>
      <c r="R31" s="247"/>
      <c r="S31" s="247"/>
      <c r="T31" s="217">
        <f t="shared" si="1"/>
        <v>0</v>
      </c>
      <c r="U31" s="121"/>
      <c r="V31" s="121"/>
      <c r="W31" s="17"/>
    </row>
    <row r="32" spans="1:23" s="16" customFormat="1" ht="15.75" customHeight="1">
      <c r="A32" s="197" t="str">
        <f t="shared" si="0"/>
        <v/>
      </c>
      <c r="B32" s="157">
        <v>19</v>
      </c>
      <c r="C32" s="162"/>
      <c r="D32" s="162"/>
      <c r="E32" s="162"/>
      <c r="F32" s="162"/>
      <c r="G32" s="162"/>
      <c r="H32" s="172"/>
      <c r="I32" s="173"/>
      <c r="J32" s="172"/>
      <c r="K32" s="174"/>
      <c r="L32" s="173"/>
      <c r="M32" s="175"/>
      <c r="N32" s="247"/>
      <c r="O32" s="247"/>
      <c r="P32" s="247"/>
      <c r="Q32" s="247"/>
      <c r="R32" s="247"/>
      <c r="S32" s="247"/>
      <c r="T32" s="217">
        <f t="shared" si="1"/>
        <v>0</v>
      </c>
      <c r="U32" s="121"/>
      <c r="V32" s="121"/>
      <c r="W32" s="17"/>
    </row>
    <row r="33" spans="1:23" s="16" customFormat="1" ht="15.75" customHeight="1">
      <c r="A33" s="197" t="str">
        <f t="shared" si="0"/>
        <v/>
      </c>
      <c r="B33" s="157">
        <v>20</v>
      </c>
      <c r="C33" s="162"/>
      <c r="D33" s="162"/>
      <c r="E33" s="162"/>
      <c r="F33" s="162"/>
      <c r="G33" s="162"/>
      <c r="H33" s="172"/>
      <c r="I33" s="173"/>
      <c r="J33" s="172"/>
      <c r="K33" s="174"/>
      <c r="L33" s="173"/>
      <c r="M33" s="175"/>
      <c r="N33" s="247"/>
      <c r="O33" s="247"/>
      <c r="P33" s="247"/>
      <c r="Q33" s="247"/>
      <c r="R33" s="247"/>
      <c r="S33" s="247"/>
      <c r="T33" s="217">
        <f t="shared" si="1"/>
        <v>0</v>
      </c>
      <c r="U33" s="121"/>
      <c r="V33" s="121"/>
      <c r="W33" s="17"/>
    </row>
    <row r="34" spans="1:23" s="16" customFormat="1" ht="15.75" customHeight="1">
      <c r="A34" s="197" t="str">
        <f t="shared" si="0"/>
        <v/>
      </c>
      <c r="B34" s="157">
        <v>21</v>
      </c>
      <c r="C34" s="162"/>
      <c r="D34" s="162"/>
      <c r="E34" s="162"/>
      <c r="F34" s="162"/>
      <c r="G34" s="162"/>
      <c r="H34" s="172"/>
      <c r="I34" s="173"/>
      <c r="J34" s="172"/>
      <c r="K34" s="174"/>
      <c r="L34" s="173"/>
      <c r="M34" s="175"/>
      <c r="N34" s="247"/>
      <c r="O34" s="247"/>
      <c r="P34" s="247"/>
      <c r="Q34" s="247"/>
      <c r="R34" s="247"/>
      <c r="S34" s="247"/>
      <c r="T34" s="217">
        <f t="shared" si="1"/>
        <v>0</v>
      </c>
      <c r="U34" s="121"/>
      <c r="V34" s="121"/>
      <c r="W34" s="17"/>
    </row>
    <row r="35" spans="1:23" s="16" customFormat="1" ht="15.75" customHeight="1">
      <c r="A35" s="197" t="str">
        <f t="shared" si="0"/>
        <v/>
      </c>
      <c r="B35" s="157">
        <v>22</v>
      </c>
      <c r="C35" s="162"/>
      <c r="D35" s="162"/>
      <c r="E35" s="162"/>
      <c r="F35" s="162"/>
      <c r="G35" s="162"/>
      <c r="H35" s="172"/>
      <c r="I35" s="173"/>
      <c r="J35" s="172"/>
      <c r="K35" s="174"/>
      <c r="L35" s="173"/>
      <c r="M35" s="175"/>
      <c r="N35" s="247"/>
      <c r="O35" s="247"/>
      <c r="P35" s="247"/>
      <c r="Q35" s="247"/>
      <c r="R35" s="247"/>
      <c r="S35" s="247"/>
      <c r="T35" s="217">
        <f t="shared" si="1"/>
        <v>0</v>
      </c>
      <c r="U35" s="121"/>
      <c r="V35" s="121"/>
      <c r="W35" s="17"/>
    </row>
    <row r="36" spans="1:23" s="16" customFormat="1" ht="15.75" customHeight="1">
      <c r="A36" s="197" t="str">
        <f t="shared" si="0"/>
        <v/>
      </c>
      <c r="B36" s="157">
        <v>23</v>
      </c>
      <c r="C36" s="162"/>
      <c r="D36" s="162"/>
      <c r="E36" s="162"/>
      <c r="F36" s="162"/>
      <c r="G36" s="162"/>
      <c r="H36" s="172"/>
      <c r="I36" s="173"/>
      <c r="J36" s="172"/>
      <c r="K36" s="174"/>
      <c r="L36" s="173"/>
      <c r="M36" s="175"/>
      <c r="N36" s="247"/>
      <c r="O36" s="247"/>
      <c r="P36" s="247"/>
      <c r="Q36" s="247"/>
      <c r="R36" s="247"/>
      <c r="S36" s="247"/>
      <c r="T36" s="217">
        <f t="shared" si="1"/>
        <v>0</v>
      </c>
      <c r="U36" s="121"/>
      <c r="V36" s="121"/>
      <c r="W36" s="17"/>
    </row>
    <row r="37" spans="1:23" s="16" customFormat="1" ht="15.75" customHeight="1">
      <c r="A37" s="197" t="str">
        <f t="shared" si="0"/>
        <v/>
      </c>
      <c r="B37" s="157">
        <v>24</v>
      </c>
      <c r="C37" s="162"/>
      <c r="D37" s="162"/>
      <c r="E37" s="162"/>
      <c r="F37" s="162"/>
      <c r="G37" s="162"/>
      <c r="H37" s="172"/>
      <c r="I37" s="173"/>
      <c r="J37" s="172"/>
      <c r="K37" s="174"/>
      <c r="L37" s="173"/>
      <c r="M37" s="175"/>
      <c r="N37" s="247"/>
      <c r="O37" s="247"/>
      <c r="P37" s="247"/>
      <c r="Q37" s="247"/>
      <c r="R37" s="247"/>
      <c r="S37" s="247"/>
      <c r="T37" s="217">
        <f t="shared" si="1"/>
        <v>0</v>
      </c>
      <c r="U37" s="121"/>
      <c r="V37" s="121"/>
      <c r="W37" s="17"/>
    </row>
    <row r="38" spans="1:23" s="16" customFormat="1" ht="15.75" customHeight="1">
      <c r="A38" s="197" t="str">
        <f t="shared" si="0"/>
        <v/>
      </c>
      <c r="B38" s="157">
        <v>25</v>
      </c>
      <c r="C38" s="162"/>
      <c r="D38" s="162"/>
      <c r="E38" s="162"/>
      <c r="F38" s="162"/>
      <c r="G38" s="162"/>
      <c r="H38" s="172"/>
      <c r="I38" s="173"/>
      <c r="J38" s="172"/>
      <c r="K38" s="174"/>
      <c r="L38" s="173"/>
      <c r="M38" s="175"/>
      <c r="N38" s="247"/>
      <c r="O38" s="247"/>
      <c r="P38" s="247"/>
      <c r="Q38" s="247"/>
      <c r="R38" s="247"/>
      <c r="S38" s="247"/>
      <c r="T38" s="217">
        <f t="shared" si="1"/>
        <v>0</v>
      </c>
      <c r="U38" s="121"/>
      <c r="V38" s="121"/>
      <c r="W38" s="17"/>
    </row>
    <row r="39" spans="1:23" s="16" customFormat="1" ht="15.75" customHeight="1">
      <c r="A39" s="197" t="str">
        <f t="shared" si="0"/>
        <v/>
      </c>
      <c r="B39" s="157">
        <v>26</v>
      </c>
      <c r="C39" s="162"/>
      <c r="D39" s="162"/>
      <c r="E39" s="162"/>
      <c r="F39" s="162"/>
      <c r="G39" s="162"/>
      <c r="H39" s="172"/>
      <c r="I39" s="173"/>
      <c r="J39" s="172"/>
      <c r="K39" s="174"/>
      <c r="L39" s="173"/>
      <c r="M39" s="175"/>
      <c r="N39" s="247"/>
      <c r="O39" s="247"/>
      <c r="P39" s="247"/>
      <c r="Q39" s="247"/>
      <c r="R39" s="247"/>
      <c r="S39" s="247"/>
      <c r="T39" s="217">
        <f t="shared" si="1"/>
        <v>0</v>
      </c>
      <c r="U39" s="121"/>
      <c r="V39" s="121"/>
      <c r="W39" s="17"/>
    </row>
    <row r="40" spans="1:23" s="16" customFormat="1" ht="15.75" customHeight="1">
      <c r="A40" s="197" t="str">
        <f t="shared" si="0"/>
        <v/>
      </c>
      <c r="B40" s="157">
        <v>27</v>
      </c>
      <c r="C40" s="162"/>
      <c r="D40" s="162"/>
      <c r="E40" s="162"/>
      <c r="F40" s="162"/>
      <c r="G40" s="162"/>
      <c r="H40" s="172"/>
      <c r="I40" s="173"/>
      <c r="J40" s="172"/>
      <c r="K40" s="174"/>
      <c r="L40" s="173"/>
      <c r="M40" s="175"/>
      <c r="N40" s="247"/>
      <c r="O40" s="247"/>
      <c r="P40" s="247"/>
      <c r="Q40" s="247"/>
      <c r="R40" s="247"/>
      <c r="S40" s="247"/>
      <c r="T40" s="217">
        <f t="shared" si="1"/>
        <v>0</v>
      </c>
      <c r="U40" s="121"/>
      <c r="V40" s="121"/>
      <c r="W40" s="17"/>
    </row>
    <row r="41" spans="1:23" s="16" customFormat="1" ht="15.75" customHeight="1">
      <c r="A41" s="197" t="str">
        <f t="shared" si="0"/>
        <v/>
      </c>
      <c r="B41" s="157">
        <v>28</v>
      </c>
      <c r="C41" s="162"/>
      <c r="D41" s="162"/>
      <c r="E41" s="162"/>
      <c r="F41" s="162"/>
      <c r="G41" s="162"/>
      <c r="H41" s="172"/>
      <c r="I41" s="173"/>
      <c r="J41" s="172"/>
      <c r="K41" s="174"/>
      <c r="L41" s="173"/>
      <c r="M41" s="175"/>
      <c r="N41" s="247"/>
      <c r="O41" s="247"/>
      <c r="P41" s="247"/>
      <c r="Q41" s="247"/>
      <c r="R41" s="247"/>
      <c r="S41" s="247"/>
      <c r="T41" s="217">
        <f t="shared" si="1"/>
        <v>0</v>
      </c>
      <c r="U41" s="121"/>
      <c r="V41" s="121"/>
      <c r="W41" s="17"/>
    </row>
    <row r="42" spans="1:23" s="16" customFormat="1" ht="15.75" customHeight="1">
      <c r="A42" s="197" t="str">
        <f t="shared" si="0"/>
        <v/>
      </c>
      <c r="B42" s="157">
        <v>29</v>
      </c>
      <c r="C42" s="162"/>
      <c r="D42" s="162"/>
      <c r="E42" s="162"/>
      <c r="F42" s="162"/>
      <c r="G42" s="162"/>
      <c r="H42" s="172"/>
      <c r="I42" s="173"/>
      <c r="J42" s="172"/>
      <c r="K42" s="174"/>
      <c r="L42" s="173"/>
      <c r="M42" s="175"/>
      <c r="N42" s="247"/>
      <c r="O42" s="247"/>
      <c r="P42" s="247"/>
      <c r="Q42" s="247"/>
      <c r="R42" s="247"/>
      <c r="S42" s="247"/>
      <c r="T42" s="217">
        <f t="shared" si="1"/>
        <v>0</v>
      </c>
      <c r="U42" s="121"/>
      <c r="V42" s="121"/>
      <c r="W42" s="17"/>
    </row>
    <row r="43" spans="1:23" s="16" customFormat="1" ht="15.75" customHeight="1">
      <c r="A43" s="197" t="str">
        <f t="shared" si="0"/>
        <v/>
      </c>
      <c r="B43" s="157">
        <v>30</v>
      </c>
      <c r="C43" s="162"/>
      <c r="D43" s="162"/>
      <c r="E43" s="162"/>
      <c r="F43" s="162"/>
      <c r="G43" s="162"/>
      <c r="H43" s="172"/>
      <c r="I43" s="173"/>
      <c r="J43" s="172"/>
      <c r="K43" s="174"/>
      <c r="L43" s="173"/>
      <c r="M43" s="175"/>
      <c r="N43" s="247"/>
      <c r="O43" s="247"/>
      <c r="P43" s="247"/>
      <c r="Q43" s="247"/>
      <c r="R43" s="247"/>
      <c r="S43" s="247"/>
      <c r="T43" s="217">
        <f t="shared" si="1"/>
        <v>0</v>
      </c>
      <c r="U43" s="121"/>
      <c r="V43" s="121"/>
      <c r="W43" s="17"/>
    </row>
    <row r="44" spans="1:23" s="16" customFormat="1" ht="15.75" customHeight="1">
      <c r="A44" s="197" t="str">
        <f t="shared" si="0"/>
        <v/>
      </c>
      <c r="B44" s="157">
        <v>31</v>
      </c>
      <c r="C44" s="162"/>
      <c r="D44" s="162"/>
      <c r="E44" s="162"/>
      <c r="F44" s="162"/>
      <c r="G44" s="162"/>
      <c r="H44" s="172"/>
      <c r="I44" s="173"/>
      <c r="J44" s="172"/>
      <c r="K44" s="174"/>
      <c r="L44" s="173"/>
      <c r="M44" s="175"/>
      <c r="N44" s="247"/>
      <c r="O44" s="247"/>
      <c r="P44" s="247"/>
      <c r="Q44" s="247"/>
      <c r="R44" s="247"/>
      <c r="S44" s="247"/>
      <c r="T44" s="217">
        <f t="shared" si="1"/>
        <v>0</v>
      </c>
      <c r="U44" s="121"/>
      <c r="V44" s="121"/>
      <c r="W44" s="17"/>
    </row>
    <row r="45" spans="1:23" s="16" customFormat="1" ht="15.75" customHeight="1">
      <c r="A45" s="197" t="str">
        <f t="shared" ref="A45:A73" si="2">IF(AND(C45&lt;&gt;"",D45&lt;&gt;"",E45&lt;&gt;"",F45&lt;&gt;"",G45&lt;&gt;"",T45&gt;0),"有","")</f>
        <v/>
      </c>
      <c r="B45" s="157">
        <v>32</v>
      </c>
      <c r="C45" s="162"/>
      <c r="D45" s="162"/>
      <c r="E45" s="162"/>
      <c r="F45" s="162"/>
      <c r="G45" s="162"/>
      <c r="H45" s="172"/>
      <c r="I45" s="173"/>
      <c r="J45" s="172"/>
      <c r="K45" s="174"/>
      <c r="L45" s="173"/>
      <c r="M45" s="175"/>
      <c r="N45" s="247"/>
      <c r="O45" s="247"/>
      <c r="P45" s="247"/>
      <c r="Q45" s="247"/>
      <c r="R45" s="247"/>
      <c r="S45" s="247"/>
      <c r="T45" s="217">
        <f t="shared" si="1"/>
        <v>0</v>
      </c>
      <c r="U45" s="121"/>
      <c r="V45" s="121"/>
      <c r="W45" s="17"/>
    </row>
    <row r="46" spans="1:23" s="16" customFormat="1" ht="15.75" customHeight="1">
      <c r="A46" s="197" t="str">
        <f t="shared" si="2"/>
        <v/>
      </c>
      <c r="B46" s="157">
        <v>33</v>
      </c>
      <c r="C46" s="162"/>
      <c r="D46" s="162"/>
      <c r="E46" s="162"/>
      <c r="F46" s="162"/>
      <c r="G46" s="162"/>
      <c r="H46" s="172"/>
      <c r="I46" s="173"/>
      <c r="J46" s="172"/>
      <c r="K46" s="174"/>
      <c r="L46" s="173"/>
      <c r="M46" s="175"/>
      <c r="N46" s="247"/>
      <c r="O46" s="247"/>
      <c r="P46" s="247"/>
      <c r="Q46" s="247"/>
      <c r="R46" s="247"/>
      <c r="S46" s="247"/>
      <c r="T46" s="217">
        <f t="shared" si="1"/>
        <v>0</v>
      </c>
      <c r="U46" s="121"/>
      <c r="V46" s="121"/>
      <c r="W46" s="17"/>
    </row>
    <row r="47" spans="1:23" s="16" customFormat="1" ht="15.75" customHeight="1">
      <c r="A47" s="197" t="str">
        <f t="shared" si="2"/>
        <v/>
      </c>
      <c r="B47" s="157">
        <v>34</v>
      </c>
      <c r="C47" s="162"/>
      <c r="D47" s="162"/>
      <c r="E47" s="162"/>
      <c r="F47" s="162"/>
      <c r="G47" s="162"/>
      <c r="H47" s="172"/>
      <c r="I47" s="173"/>
      <c r="J47" s="172"/>
      <c r="K47" s="174"/>
      <c r="L47" s="173"/>
      <c r="M47" s="175"/>
      <c r="N47" s="247"/>
      <c r="O47" s="247"/>
      <c r="P47" s="247"/>
      <c r="Q47" s="247"/>
      <c r="R47" s="247"/>
      <c r="S47" s="247"/>
      <c r="T47" s="217">
        <f t="shared" si="1"/>
        <v>0</v>
      </c>
      <c r="U47" s="121"/>
      <c r="V47" s="121"/>
      <c r="W47" s="17"/>
    </row>
    <row r="48" spans="1:23" s="16" customFormat="1" ht="15.75" customHeight="1">
      <c r="A48" s="197" t="str">
        <f t="shared" si="2"/>
        <v/>
      </c>
      <c r="B48" s="157">
        <v>35</v>
      </c>
      <c r="C48" s="162"/>
      <c r="D48" s="162"/>
      <c r="E48" s="162"/>
      <c r="F48" s="162"/>
      <c r="G48" s="162"/>
      <c r="H48" s="172"/>
      <c r="I48" s="173"/>
      <c r="J48" s="172"/>
      <c r="K48" s="174"/>
      <c r="L48" s="173"/>
      <c r="M48" s="175"/>
      <c r="N48" s="247"/>
      <c r="O48" s="247"/>
      <c r="P48" s="247"/>
      <c r="Q48" s="247"/>
      <c r="R48" s="247"/>
      <c r="S48" s="247"/>
      <c r="T48" s="217">
        <f t="shared" si="1"/>
        <v>0</v>
      </c>
      <c r="U48" s="121"/>
      <c r="V48" s="121"/>
      <c r="W48" s="17"/>
    </row>
    <row r="49" spans="1:23" s="16" customFormat="1" ht="15.75" customHeight="1">
      <c r="A49" s="197" t="str">
        <f t="shared" si="2"/>
        <v/>
      </c>
      <c r="B49" s="157">
        <v>36</v>
      </c>
      <c r="C49" s="162"/>
      <c r="D49" s="162"/>
      <c r="E49" s="162"/>
      <c r="F49" s="162"/>
      <c r="G49" s="162"/>
      <c r="H49" s="172"/>
      <c r="I49" s="173"/>
      <c r="J49" s="172"/>
      <c r="K49" s="174"/>
      <c r="L49" s="173"/>
      <c r="M49" s="175"/>
      <c r="N49" s="247"/>
      <c r="O49" s="247"/>
      <c r="P49" s="247"/>
      <c r="Q49" s="247"/>
      <c r="R49" s="247"/>
      <c r="S49" s="247"/>
      <c r="T49" s="217">
        <f t="shared" si="1"/>
        <v>0</v>
      </c>
      <c r="U49" s="121"/>
      <c r="V49" s="121"/>
      <c r="W49" s="17"/>
    </row>
    <row r="50" spans="1:23" s="16" customFormat="1" ht="15.75" customHeight="1">
      <c r="A50" s="197" t="str">
        <f t="shared" si="2"/>
        <v/>
      </c>
      <c r="B50" s="157">
        <v>37</v>
      </c>
      <c r="C50" s="162"/>
      <c r="D50" s="162"/>
      <c r="E50" s="162"/>
      <c r="F50" s="162"/>
      <c r="G50" s="162"/>
      <c r="H50" s="172"/>
      <c r="I50" s="173"/>
      <c r="J50" s="172"/>
      <c r="K50" s="174"/>
      <c r="L50" s="173"/>
      <c r="M50" s="175"/>
      <c r="N50" s="247"/>
      <c r="O50" s="247"/>
      <c r="P50" s="247"/>
      <c r="Q50" s="247"/>
      <c r="R50" s="247"/>
      <c r="S50" s="247"/>
      <c r="T50" s="217">
        <f t="shared" si="1"/>
        <v>0</v>
      </c>
      <c r="U50" s="121"/>
      <c r="V50" s="121"/>
      <c r="W50" s="17"/>
    </row>
    <row r="51" spans="1:23" s="16" customFormat="1" ht="15.75" customHeight="1">
      <c r="A51" s="197" t="str">
        <f t="shared" si="2"/>
        <v/>
      </c>
      <c r="B51" s="157">
        <v>38</v>
      </c>
      <c r="C51" s="162"/>
      <c r="D51" s="162"/>
      <c r="E51" s="162"/>
      <c r="F51" s="162"/>
      <c r="G51" s="162"/>
      <c r="H51" s="172"/>
      <c r="I51" s="173"/>
      <c r="J51" s="172"/>
      <c r="K51" s="174"/>
      <c r="L51" s="173"/>
      <c r="M51" s="175"/>
      <c r="N51" s="247"/>
      <c r="O51" s="247"/>
      <c r="P51" s="247"/>
      <c r="Q51" s="247"/>
      <c r="R51" s="247"/>
      <c r="S51" s="247"/>
      <c r="T51" s="217">
        <f t="shared" si="1"/>
        <v>0</v>
      </c>
      <c r="U51" s="121"/>
      <c r="V51" s="121"/>
      <c r="W51" s="17"/>
    </row>
    <row r="52" spans="1:23" s="16" customFormat="1" ht="15.75" customHeight="1">
      <c r="A52" s="197" t="str">
        <f t="shared" si="2"/>
        <v/>
      </c>
      <c r="B52" s="157">
        <v>39</v>
      </c>
      <c r="C52" s="162"/>
      <c r="D52" s="162"/>
      <c r="E52" s="162"/>
      <c r="F52" s="162"/>
      <c r="G52" s="162"/>
      <c r="H52" s="172"/>
      <c r="I52" s="173"/>
      <c r="J52" s="172"/>
      <c r="K52" s="174"/>
      <c r="L52" s="173"/>
      <c r="M52" s="175"/>
      <c r="N52" s="247"/>
      <c r="O52" s="247"/>
      <c r="P52" s="247"/>
      <c r="Q52" s="247"/>
      <c r="R52" s="247"/>
      <c r="S52" s="247"/>
      <c r="T52" s="217">
        <f t="shared" si="1"/>
        <v>0</v>
      </c>
      <c r="U52" s="121"/>
      <c r="V52" s="121"/>
      <c r="W52" s="17"/>
    </row>
    <row r="53" spans="1:23" s="16" customFormat="1" ht="15.75" customHeight="1">
      <c r="A53" s="197" t="str">
        <f t="shared" si="2"/>
        <v/>
      </c>
      <c r="B53" s="157">
        <v>40</v>
      </c>
      <c r="C53" s="162"/>
      <c r="D53" s="162"/>
      <c r="E53" s="162"/>
      <c r="F53" s="162"/>
      <c r="G53" s="162"/>
      <c r="H53" s="172"/>
      <c r="I53" s="173"/>
      <c r="J53" s="172"/>
      <c r="K53" s="174"/>
      <c r="L53" s="173"/>
      <c r="M53" s="175"/>
      <c r="N53" s="247"/>
      <c r="O53" s="247"/>
      <c r="P53" s="247"/>
      <c r="Q53" s="247"/>
      <c r="R53" s="247"/>
      <c r="S53" s="247"/>
      <c r="T53" s="217">
        <f t="shared" si="1"/>
        <v>0</v>
      </c>
      <c r="U53" s="121"/>
      <c r="V53" s="121"/>
      <c r="W53" s="17"/>
    </row>
    <row r="54" spans="1:23" s="16" customFormat="1" ht="15.75" customHeight="1">
      <c r="A54" s="197" t="str">
        <f t="shared" si="2"/>
        <v/>
      </c>
      <c r="B54" s="157">
        <v>41</v>
      </c>
      <c r="C54" s="162"/>
      <c r="D54" s="162"/>
      <c r="E54" s="162"/>
      <c r="F54" s="162"/>
      <c r="G54" s="162"/>
      <c r="H54" s="172"/>
      <c r="I54" s="173"/>
      <c r="J54" s="172"/>
      <c r="K54" s="174"/>
      <c r="L54" s="173"/>
      <c r="M54" s="175"/>
      <c r="N54" s="247"/>
      <c r="O54" s="247"/>
      <c r="P54" s="247"/>
      <c r="Q54" s="247"/>
      <c r="R54" s="247"/>
      <c r="S54" s="247"/>
      <c r="T54" s="217">
        <f t="shared" si="1"/>
        <v>0</v>
      </c>
      <c r="U54" s="121"/>
      <c r="V54" s="121"/>
      <c r="W54" s="17"/>
    </row>
    <row r="55" spans="1:23" s="16" customFormat="1" ht="15.75" customHeight="1">
      <c r="A55" s="197" t="str">
        <f t="shared" si="2"/>
        <v/>
      </c>
      <c r="B55" s="157">
        <v>42</v>
      </c>
      <c r="C55" s="162"/>
      <c r="D55" s="162"/>
      <c r="E55" s="162"/>
      <c r="F55" s="162"/>
      <c r="G55" s="162"/>
      <c r="H55" s="172"/>
      <c r="I55" s="173"/>
      <c r="J55" s="172"/>
      <c r="K55" s="174"/>
      <c r="L55" s="173"/>
      <c r="M55" s="175"/>
      <c r="N55" s="247"/>
      <c r="O55" s="247"/>
      <c r="P55" s="247"/>
      <c r="Q55" s="247"/>
      <c r="R55" s="247"/>
      <c r="S55" s="247"/>
      <c r="T55" s="217">
        <f t="shared" si="1"/>
        <v>0</v>
      </c>
      <c r="U55" s="121"/>
      <c r="V55" s="121"/>
      <c r="W55" s="17"/>
    </row>
    <row r="56" spans="1:23" s="16" customFormat="1" ht="15.75" customHeight="1">
      <c r="A56" s="197" t="str">
        <f t="shared" si="2"/>
        <v/>
      </c>
      <c r="B56" s="157">
        <v>43</v>
      </c>
      <c r="C56" s="162"/>
      <c r="D56" s="162"/>
      <c r="E56" s="162"/>
      <c r="F56" s="162"/>
      <c r="G56" s="162"/>
      <c r="H56" s="172"/>
      <c r="I56" s="173"/>
      <c r="J56" s="172"/>
      <c r="K56" s="174"/>
      <c r="L56" s="173"/>
      <c r="M56" s="175"/>
      <c r="N56" s="247"/>
      <c r="O56" s="247"/>
      <c r="P56" s="247"/>
      <c r="Q56" s="247"/>
      <c r="R56" s="247"/>
      <c r="S56" s="247"/>
      <c r="T56" s="217">
        <f t="shared" si="1"/>
        <v>0</v>
      </c>
      <c r="U56" s="121"/>
      <c r="V56" s="121"/>
      <c r="W56" s="17"/>
    </row>
    <row r="57" spans="1:23" s="16" customFormat="1" ht="15.75" customHeight="1">
      <c r="A57" s="197" t="str">
        <f t="shared" si="2"/>
        <v/>
      </c>
      <c r="B57" s="157">
        <v>44</v>
      </c>
      <c r="C57" s="162"/>
      <c r="D57" s="162"/>
      <c r="E57" s="162"/>
      <c r="F57" s="162"/>
      <c r="G57" s="162"/>
      <c r="H57" s="172"/>
      <c r="I57" s="173"/>
      <c r="J57" s="172"/>
      <c r="K57" s="174"/>
      <c r="L57" s="173"/>
      <c r="M57" s="175"/>
      <c r="N57" s="247"/>
      <c r="O57" s="247"/>
      <c r="P57" s="247"/>
      <c r="Q57" s="247"/>
      <c r="R57" s="247"/>
      <c r="S57" s="247"/>
      <c r="T57" s="217">
        <f t="shared" si="1"/>
        <v>0</v>
      </c>
      <c r="U57" s="121"/>
      <c r="V57" s="121"/>
      <c r="W57" s="17"/>
    </row>
    <row r="58" spans="1:23" s="16" customFormat="1" ht="15.75" customHeight="1">
      <c r="A58" s="197" t="str">
        <f t="shared" si="2"/>
        <v/>
      </c>
      <c r="B58" s="157">
        <v>45</v>
      </c>
      <c r="C58" s="162"/>
      <c r="D58" s="162"/>
      <c r="E58" s="162"/>
      <c r="F58" s="162"/>
      <c r="G58" s="162"/>
      <c r="H58" s="172"/>
      <c r="I58" s="173"/>
      <c r="J58" s="172"/>
      <c r="K58" s="174"/>
      <c r="L58" s="173"/>
      <c r="M58" s="175"/>
      <c r="N58" s="247"/>
      <c r="O58" s="247"/>
      <c r="P58" s="247"/>
      <c r="Q58" s="247"/>
      <c r="R58" s="247"/>
      <c r="S58" s="247"/>
      <c r="T58" s="217">
        <f t="shared" si="1"/>
        <v>0</v>
      </c>
      <c r="U58" s="121"/>
      <c r="V58" s="121"/>
      <c r="W58" s="17"/>
    </row>
    <row r="59" spans="1:23" s="16" customFormat="1" ht="15.75" customHeight="1">
      <c r="A59" s="197" t="str">
        <f t="shared" si="2"/>
        <v/>
      </c>
      <c r="B59" s="157">
        <v>46</v>
      </c>
      <c r="C59" s="162"/>
      <c r="D59" s="162"/>
      <c r="E59" s="162"/>
      <c r="F59" s="162"/>
      <c r="G59" s="162"/>
      <c r="H59" s="172"/>
      <c r="I59" s="173"/>
      <c r="J59" s="172"/>
      <c r="K59" s="174"/>
      <c r="L59" s="173"/>
      <c r="M59" s="175"/>
      <c r="N59" s="247"/>
      <c r="O59" s="247"/>
      <c r="P59" s="247"/>
      <c r="Q59" s="247"/>
      <c r="R59" s="247"/>
      <c r="S59" s="247"/>
      <c r="T59" s="217">
        <f t="shared" si="1"/>
        <v>0</v>
      </c>
      <c r="U59" s="121"/>
      <c r="V59" s="121"/>
      <c r="W59" s="17"/>
    </row>
    <row r="60" spans="1:23" s="16" customFormat="1" ht="15.75" customHeight="1">
      <c r="A60" s="197" t="str">
        <f t="shared" si="2"/>
        <v/>
      </c>
      <c r="B60" s="157">
        <v>47</v>
      </c>
      <c r="C60" s="162"/>
      <c r="D60" s="162"/>
      <c r="E60" s="162"/>
      <c r="F60" s="162"/>
      <c r="G60" s="162"/>
      <c r="H60" s="172"/>
      <c r="I60" s="173"/>
      <c r="J60" s="172"/>
      <c r="K60" s="174"/>
      <c r="L60" s="173"/>
      <c r="M60" s="175"/>
      <c r="N60" s="247"/>
      <c r="O60" s="247"/>
      <c r="P60" s="247"/>
      <c r="Q60" s="247"/>
      <c r="R60" s="247"/>
      <c r="S60" s="247"/>
      <c r="T60" s="217">
        <f t="shared" si="1"/>
        <v>0</v>
      </c>
      <c r="U60" s="121"/>
      <c r="V60" s="121"/>
      <c r="W60" s="17"/>
    </row>
    <row r="61" spans="1:23" s="16" customFormat="1" ht="15.75" customHeight="1">
      <c r="A61" s="197" t="str">
        <f t="shared" si="2"/>
        <v/>
      </c>
      <c r="B61" s="157">
        <v>48</v>
      </c>
      <c r="C61" s="162"/>
      <c r="D61" s="162"/>
      <c r="E61" s="162"/>
      <c r="F61" s="162"/>
      <c r="G61" s="162"/>
      <c r="H61" s="172"/>
      <c r="I61" s="173"/>
      <c r="J61" s="172"/>
      <c r="K61" s="174"/>
      <c r="L61" s="173"/>
      <c r="M61" s="175"/>
      <c r="N61" s="247"/>
      <c r="O61" s="247"/>
      <c r="P61" s="247"/>
      <c r="Q61" s="247"/>
      <c r="R61" s="247"/>
      <c r="S61" s="247"/>
      <c r="T61" s="217">
        <f t="shared" si="1"/>
        <v>0</v>
      </c>
      <c r="U61" s="121"/>
      <c r="V61" s="121"/>
      <c r="W61" s="17"/>
    </row>
    <row r="62" spans="1:23" s="16" customFormat="1" ht="15.75" customHeight="1">
      <c r="A62" s="197" t="str">
        <f t="shared" si="2"/>
        <v/>
      </c>
      <c r="B62" s="157">
        <v>49</v>
      </c>
      <c r="C62" s="162"/>
      <c r="D62" s="162"/>
      <c r="E62" s="162"/>
      <c r="F62" s="162"/>
      <c r="G62" s="162"/>
      <c r="H62" s="172"/>
      <c r="I62" s="173"/>
      <c r="J62" s="172"/>
      <c r="K62" s="174"/>
      <c r="L62" s="173"/>
      <c r="M62" s="175"/>
      <c r="N62" s="247"/>
      <c r="O62" s="247"/>
      <c r="P62" s="247"/>
      <c r="Q62" s="247"/>
      <c r="R62" s="247"/>
      <c r="S62" s="247"/>
      <c r="T62" s="217">
        <f t="shared" si="1"/>
        <v>0</v>
      </c>
      <c r="U62" s="121"/>
      <c r="V62" s="121"/>
      <c r="W62" s="17"/>
    </row>
    <row r="63" spans="1:23" s="16" customFormat="1" ht="15.75" customHeight="1">
      <c r="A63" s="197" t="str">
        <f t="shared" si="2"/>
        <v/>
      </c>
      <c r="B63" s="157">
        <v>50</v>
      </c>
      <c r="C63" s="162"/>
      <c r="D63" s="162"/>
      <c r="E63" s="162"/>
      <c r="F63" s="162"/>
      <c r="G63" s="162"/>
      <c r="H63" s="172"/>
      <c r="I63" s="173"/>
      <c r="J63" s="172"/>
      <c r="K63" s="174"/>
      <c r="L63" s="173"/>
      <c r="M63" s="175"/>
      <c r="N63" s="247"/>
      <c r="O63" s="247"/>
      <c r="P63" s="247"/>
      <c r="Q63" s="247"/>
      <c r="R63" s="247"/>
      <c r="S63" s="247"/>
      <c r="T63" s="217">
        <f t="shared" si="1"/>
        <v>0</v>
      </c>
      <c r="U63" s="121"/>
      <c r="V63" s="121"/>
      <c r="W63" s="17"/>
    </row>
    <row r="64" spans="1:23" s="16" customFormat="1" ht="15.75" customHeight="1">
      <c r="A64" s="197" t="str">
        <f t="shared" si="2"/>
        <v/>
      </c>
      <c r="B64" s="157">
        <v>51</v>
      </c>
      <c r="C64" s="162"/>
      <c r="D64" s="162"/>
      <c r="E64" s="162"/>
      <c r="F64" s="162"/>
      <c r="G64" s="162"/>
      <c r="H64" s="172"/>
      <c r="I64" s="173"/>
      <c r="J64" s="172"/>
      <c r="K64" s="174"/>
      <c r="L64" s="173"/>
      <c r="M64" s="175"/>
      <c r="N64" s="247"/>
      <c r="O64" s="247"/>
      <c r="P64" s="247"/>
      <c r="Q64" s="247"/>
      <c r="R64" s="247"/>
      <c r="S64" s="247"/>
      <c r="T64" s="217">
        <f t="shared" si="1"/>
        <v>0</v>
      </c>
      <c r="U64" s="121"/>
      <c r="V64" s="121"/>
      <c r="W64" s="17"/>
    </row>
    <row r="65" spans="1:23" s="16" customFormat="1" ht="15.75" customHeight="1">
      <c r="A65" s="197" t="str">
        <f t="shared" si="2"/>
        <v/>
      </c>
      <c r="B65" s="157">
        <v>52</v>
      </c>
      <c r="C65" s="162"/>
      <c r="D65" s="162"/>
      <c r="E65" s="162"/>
      <c r="F65" s="162"/>
      <c r="G65" s="162"/>
      <c r="H65" s="172"/>
      <c r="I65" s="173"/>
      <c r="J65" s="172"/>
      <c r="K65" s="174"/>
      <c r="L65" s="173"/>
      <c r="M65" s="175"/>
      <c r="N65" s="247"/>
      <c r="O65" s="247"/>
      <c r="P65" s="247"/>
      <c r="Q65" s="247"/>
      <c r="R65" s="247"/>
      <c r="S65" s="247"/>
      <c r="T65" s="217">
        <f t="shared" si="1"/>
        <v>0</v>
      </c>
      <c r="U65" s="121"/>
      <c r="V65" s="121"/>
      <c r="W65" s="17"/>
    </row>
    <row r="66" spans="1:23" s="16" customFormat="1" ht="15.75" customHeight="1">
      <c r="A66" s="197" t="str">
        <f t="shared" si="2"/>
        <v/>
      </c>
      <c r="B66" s="157">
        <v>53</v>
      </c>
      <c r="C66" s="162"/>
      <c r="D66" s="162"/>
      <c r="E66" s="162"/>
      <c r="F66" s="162"/>
      <c r="G66" s="162"/>
      <c r="H66" s="172"/>
      <c r="I66" s="173"/>
      <c r="J66" s="172"/>
      <c r="K66" s="174"/>
      <c r="L66" s="173"/>
      <c r="M66" s="175"/>
      <c r="N66" s="247"/>
      <c r="O66" s="247"/>
      <c r="P66" s="247"/>
      <c r="Q66" s="247"/>
      <c r="R66" s="247"/>
      <c r="S66" s="247"/>
      <c r="T66" s="217">
        <f t="shared" si="1"/>
        <v>0</v>
      </c>
      <c r="U66" s="121"/>
      <c r="V66" s="121"/>
      <c r="W66" s="17"/>
    </row>
    <row r="67" spans="1:23" s="16" customFormat="1" ht="15.75" customHeight="1">
      <c r="A67" s="197" t="str">
        <f t="shared" si="2"/>
        <v/>
      </c>
      <c r="B67" s="157">
        <v>54</v>
      </c>
      <c r="C67" s="162"/>
      <c r="D67" s="162"/>
      <c r="E67" s="162"/>
      <c r="F67" s="162"/>
      <c r="G67" s="162"/>
      <c r="H67" s="172"/>
      <c r="I67" s="173"/>
      <c r="J67" s="172"/>
      <c r="K67" s="174"/>
      <c r="L67" s="173"/>
      <c r="M67" s="175"/>
      <c r="N67" s="247"/>
      <c r="O67" s="247"/>
      <c r="P67" s="247"/>
      <c r="Q67" s="247"/>
      <c r="R67" s="247"/>
      <c r="S67" s="247"/>
      <c r="T67" s="217">
        <f t="shared" si="1"/>
        <v>0</v>
      </c>
      <c r="U67" s="121"/>
      <c r="V67" s="121"/>
      <c r="W67" s="17"/>
    </row>
    <row r="68" spans="1:23" s="16" customFormat="1" ht="15.75" customHeight="1">
      <c r="A68" s="197" t="str">
        <f t="shared" si="2"/>
        <v/>
      </c>
      <c r="B68" s="157">
        <v>55</v>
      </c>
      <c r="C68" s="162"/>
      <c r="D68" s="162"/>
      <c r="E68" s="162"/>
      <c r="F68" s="162"/>
      <c r="G68" s="162"/>
      <c r="H68" s="172"/>
      <c r="I68" s="173"/>
      <c r="J68" s="172"/>
      <c r="K68" s="174"/>
      <c r="L68" s="173"/>
      <c r="M68" s="175"/>
      <c r="N68" s="247"/>
      <c r="O68" s="247"/>
      <c r="P68" s="247"/>
      <c r="Q68" s="247"/>
      <c r="R68" s="247"/>
      <c r="S68" s="247"/>
      <c r="T68" s="217">
        <f t="shared" si="1"/>
        <v>0</v>
      </c>
      <c r="U68" s="121"/>
      <c r="V68" s="121"/>
      <c r="W68" s="17"/>
    </row>
    <row r="69" spans="1:23" s="16" customFormat="1" ht="15.75" customHeight="1">
      <c r="A69" s="197" t="str">
        <f t="shared" si="2"/>
        <v/>
      </c>
      <c r="B69" s="157">
        <v>56</v>
      </c>
      <c r="C69" s="162"/>
      <c r="D69" s="162"/>
      <c r="E69" s="162"/>
      <c r="F69" s="162"/>
      <c r="G69" s="162"/>
      <c r="H69" s="172"/>
      <c r="I69" s="173"/>
      <c r="J69" s="172"/>
      <c r="K69" s="174"/>
      <c r="L69" s="173"/>
      <c r="M69" s="175"/>
      <c r="N69" s="247"/>
      <c r="O69" s="247"/>
      <c r="P69" s="247"/>
      <c r="Q69" s="247"/>
      <c r="R69" s="247"/>
      <c r="S69" s="247"/>
      <c r="T69" s="217">
        <f t="shared" si="1"/>
        <v>0</v>
      </c>
      <c r="U69" s="121"/>
      <c r="V69" s="121"/>
      <c r="W69" s="17"/>
    </row>
    <row r="70" spans="1:23" ht="15.75" customHeight="1">
      <c r="A70" s="197" t="str">
        <f t="shared" si="2"/>
        <v/>
      </c>
      <c r="B70" s="157">
        <v>57</v>
      </c>
      <c r="C70" s="162"/>
      <c r="D70" s="162"/>
      <c r="E70" s="162"/>
      <c r="F70" s="162"/>
      <c r="G70" s="162"/>
      <c r="H70" s="172"/>
      <c r="I70" s="173"/>
      <c r="J70" s="172"/>
      <c r="K70" s="174"/>
      <c r="L70" s="173"/>
      <c r="M70" s="175"/>
      <c r="N70" s="247"/>
      <c r="O70" s="247"/>
      <c r="P70" s="247"/>
      <c r="Q70" s="247"/>
      <c r="R70" s="247"/>
      <c r="S70" s="247"/>
      <c r="T70" s="217">
        <f t="shared" si="1"/>
        <v>0</v>
      </c>
      <c r="U70" s="121"/>
      <c r="V70" s="121"/>
      <c r="W70" s="13"/>
    </row>
    <row r="71" spans="1:23" ht="15.75" customHeight="1">
      <c r="A71" s="197" t="str">
        <f t="shared" si="2"/>
        <v/>
      </c>
      <c r="B71" s="157">
        <v>58</v>
      </c>
      <c r="C71" s="162"/>
      <c r="D71" s="162"/>
      <c r="E71" s="162"/>
      <c r="F71" s="162"/>
      <c r="G71" s="162"/>
      <c r="H71" s="172"/>
      <c r="I71" s="173"/>
      <c r="J71" s="172"/>
      <c r="K71" s="174"/>
      <c r="L71" s="173"/>
      <c r="M71" s="175"/>
      <c r="N71" s="247"/>
      <c r="O71" s="247"/>
      <c r="P71" s="247"/>
      <c r="Q71" s="247"/>
      <c r="R71" s="247"/>
      <c r="S71" s="247"/>
      <c r="T71" s="217">
        <f t="shared" si="1"/>
        <v>0</v>
      </c>
      <c r="U71" s="121"/>
      <c r="V71" s="121"/>
      <c r="W71" s="13"/>
    </row>
    <row r="72" spans="1:23" ht="15.75" customHeight="1">
      <c r="A72" s="197" t="str">
        <f t="shared" si="2"/>
        <v/>
      </c>
      <c r="B72" s="157">
        <v>59</v>
      </c>
      <c r="C72" s="162"/>
      <c r="D72" s="162"/>
      <c r="E72" s="162"/>
      <c r="F72" s="162"/>
      <c r="G72" s="162"/>
      <c r="H72" s="172"/>
      <c r="I72" s="173"/>
      <c r="J72" s="172"/>
      <c r="K72" s="174"/>
      <c r="L72" s="173"/>
      <c r="M72" s="175"/>
      <c r="N72" s="247"/>
      <c r="O72" s="247"/>
      <c r="P72" s="247"/>
      <c r="Q72" s="247"/>
      <c r="R72" s="247"/>
      <c r="S72" s="247"/>
      <c r="T72" s="217">
        <f t="shared" si="1"/>
        <v>0</v>
      </c>
      <c r="U72" s="121"/>
      <c r="V72" s="121"/>
      <c r="W72" s="13"/>
    </row>
    <row r="73" spans="1:23" ht="15.75" customHeight="1">
      <c r="A73" s="197" t="str">
        <f t="shared" si="2"/>
        <v/>
      </c>
      <c r="B73" s="157">
        <v>60</v>
      </c>
      <c r="C73" s="162"/>
      <c r="D73" s="162"/>
      <c r="E73" s="162"/>
      <c r="F73" s="162"/>
      <c r="G73" s="162"/>
      <c r="H73" s="172"/>
      <c r="I73" s="173"/>
      <c r="J73" s="172"/>
      <c r="K73" s="174"/>
      <c r="L73" s="173"/>
      <c r="M73" s="175"/>
      <c r="N73" s="247"/>
      <c r="O73" s="247"/>
      <c r="P73" s="247"/>
      <c r="Q73" s="247"/>
      <c r="R73" s="247"/>
      <c r="S73" s="247"/>
      <c r="T73" s="217">
        <f t="shared" si="1"/>
        <v>0</v>
      </c>
      <c r="U73" s="121"/>
      <c r="V73" s="121"/>
      <c r="W73" s="13"/>
    </row>
    <row r="74" spans="1:23" ht="15.75" customHeight="1">
      <c r="A74" s="55"/>
      <c r="B74" s="157" t="s">
        <v>101</v>
      </c>
      <c r="C74" s="176">
        <f>COUNTA(C14:C73)</f>
        <v>0</v>
      </c>
      <c r="D74" s="176">
        <f>COUNTA(D14:D73)</f>
        <v>0</v>
      </c>
      <c r="E74" s="176"/>
      <c r="F74" s="176"/>
      <c r="G74" s="176"/>
      <c r="H74" s="176"/>
      <c r="I74" s="176"/>
      <c r="J74" s="176"/>
      <c r="K74" s="176"/>
      <c r="L74" s="176"/>
      <c r="M74" s="214"/>
      <c r="N74" s="248"/>
      <c r="O74" s="248"/>
      <c r="P74" s="248"/>
      <c r="Q74" s="248"/>
      <c r="R74" s="248"/>
      <c r="S74" s="248"/>
      <c r="T74" s="218"/>
      <c r="U74" s="144"/>
      <c r="V74" s="144"/>
      <c r="W74" s="13"/>
    </row>
    <row r="75" spans="1:23" ht="15.75" customHeight="1">
      <c r="B75" s="220"/>
      <c r="C75" s="221" t="s">
        <v>276</v>
      </c>
      <c r="D75" s="222"/>
      <c r="E75" s="222"/>
      <c r="F75" s="222"/>
      <c r="G75" s="222"/>
      <c r="H75" s="222"/>
      <c r="I75" s="222"/>
      <c r="J75" s="222"/>
      <c r="K75" s="222"/>
      <c r="L75" s="222"/>
      <c r="M75" s="222"/>
      <c r="N75" s="222"/>
      <c r="O75" s="222"/>
      <c r="P75" s="222"/>
      <c r="Q75" s="222"/>
      <c r="R75" s="222"/>
      <c r="S75" s="222"/>
      <c r="T75" s="222"/>
      <c r="U75" s="17"/>
      <c r="V75" s="17"/>
      <c r="W75" s="13"/>
    </row>
    <row r="76" spans="1:23" ht="15.75" customHeight="1">
      <c r="B76" s="220"/>
      <c r="C76" s="221" t="s">
        <v>286</v>
      </c>
      <c r="D76" s="222"/>
      <c r="E76" s="222"/>
      <c r="F76" s="222"/>
      <c r="G76" s="222"/>
      <c r="H76" s="222"/>
      <c r="I76" s="222"/>
      <c r="J76" s="222"/>
      <c r="K76" s="222"/>
      <c r="L76" s="222"/>
      <c r="M76" s="222"/>
      <c r="N76" s="222"/>
      <c r="O76" s="222"/>
      <c r="P76" s="222"/>
      <c r="Q76" s="222"/>
      <c r="R76" s="222"/>
      <c r="S76" s="222"/>
      <c r="T76" s="222"/>
      <c r="U76" s="17"/>
      <c r="V76" s="17"/>
      <c r="W76" s="13"/>
    </row>
    <row r="77" spans="1:23" ht="15.75" customHeight="1">
      <c r="B77" s="220"/>
      <c r="C77" s="223" t="s">
        <v>358</v>
      </c>
      <c r="D77" s="222"/>
      <c r="E77" s="222"/>
      <c r="F77" s="222"/>
      <c r="G77" s="222"/>
      <c r="H77" s="222"/>
      <c r="I77" s="222"/>
      <c r="J77" s="222"/>
      <c r="K77" s="222"/>
      <c r="L77" s="222"/>
      <c r="M77" s="222"/>
      <c r="N77" s="222"/>
      <c r="O77" s="222"/>
      <c r="P77" s="222"/>
      <c r="Q77" s="222"/>
      <c r="R77" s="222"/>
      <c r="S77" s="222"/>
      <c r="T77" s="222"/>
      <c r="U77" s="17"/>
      <c r="V77" s="17"/>
      <c r="W77" s="13"/>
    </row>
    <row r="78" spans="1:23" ht="9" customHeight="1">
      <c r="B78" s="551" t="s">
        <v>361</v>
      </c>
      <c r="C78" s="552"/>
      <c r="D78" s="552"/>
      <c r="E78" s="552"/>
      <c r="F78" s="552"/>
      <c r="G78" s="552"/>
      <c r="H78" s="552"/>
      <c r="I78" s="552"/>
      <c r="J78" s="552"/>
      <c r="K78" s="552"/>
      <c r="L78" s="552"/>
      <c r="M78" s="552"/>
      <c r="N78" s="552"/>
      <c r="O78" s="552"/>
      <c r="P78" s="552"/>
      <c r="Q78" s="552"/>
      <c r="R78" s="552"/>
      <c r="S78" s="552"/>
      <c r="T78" s="552"/>
      <c r="U78" s="17"/>
      <c r="V78" s="17"/>
      <c r="W78" s="13"/>
    </row>
    <row r="79" spans="1:23" ht="15.75" customHeight="1">
      <c r="B79" s="145"/>
      <c r="C79" s="219" t="s">
        <v>291</v>
      </c>
      <c r="D79" s="201"/>
      <c r="E79" s="201"/>
      <c r="F79" s="201"/>
      <c r="G79" s="201"/>
      <c r="H79" s="201"/>
      <c r="I79" s="201"/>
      <c r="J79" s="201"/>
      <c r="K79" s="201"/>
      <c r="L79" s="201"/>
      <c r="M79" s="17"/>
      <c r="N79" s="17"/>
      <c r="O79" s="17"/>
      <c r="P79" s="17"/>
      <c r="Q79" s="17"/>
      <c r="R79" s="17"/>
      <c r="S79" s="17"/>
      <c r="T79" s="17"/>
      <c r="U79" s="17"/>
      <c r="V79" s="17"/>
      <c r="W79" s="13"/>
    </row>
    <row r="80" spans="1:23" ht="12" customHeight="1">
      <c r="B80" s="145"/>
      <c r="C80" s="179"/>
      <c r="D80" s="17"/>
      <c r="E80" s="17"/>
      <c r="F80" s="17"/>
      <c r="G80" s="17"/>
      <c r="H80" s="17"/>
      <c r="I80" s="17"/>
      <c r="J80" s="17"/>
      <c r="K80" s="17"/>
      <c r="L80" s="17"/>
      <c r="M80" s="17"/>
      <c r="N80" s="17"/>
      <c r="O80" s="17"/>
      <c r="P80" s="17"/>
      <c r="Q80" s="17"/>
      <c r="R80" s="17"/>
      <c r="S80" s="17"/>
      <c r="T80" s="25"/>
      <c r="U80" s="17"/>
      <c r="V80" s="17"/>
      <c r="W80" s="13"/>
    </row>
    <row r="81" spans="2:23" ht="18" customHeight="1">
      <c r="B81" s="145"/>
      <c r="C81" s="145"/>
      <c r="D81" s="13" t="s">
        <v>169</v>
      </c>
      <c r="E81" s="13"/>
      <c r="F81" s="180">
        <f>COUNTIF($G$14:$G$73,"大型ワゴン車")</f>
        <v>0</v>
      </c>
      <c r="G81" s="13" t="s">
        <v>106</v>
      </c>
      <c r="H81" s="416" t="s">
        <v>189</v>
      </c>
      <c r="I81" s="417"/>
      <c r="J81" s="550">
        <v>46296</v>
      </c>
      <c r="K81" s="554"/>
      <c r="L81" s="13"/>
      <c r="M81" s="13"/>
      <c r="N81" s="13"/>
      <c r="O81" s="13"/>
      <c r="P81" s="13"/>
      <c r="Q81" s="13"/>
      <c r="R81" s="13"/>
      <c r="S81" s="13"/>
      <c r="T81" s="13"/>
      <c r="U81" s="13"/>
      <c r="V81" s="13"/>
      <c r="W81" s="13"/>
    </row>
    <row r="82" spans="2:23" ht="18" customHeight="1" thickBot="1">
      <c r="B82" s="145"/>
      <c r="C82" s="145"/>
      <c r="D82" s="13" t="s">
        <v>170</v>
      </c>
      <c r="E82" s="13"/>
      <c r="F82" s="180">
        <f>COUNTIF($G$14:$G$73,"普通車")</f>
        <v>0</v>
      </c>
      <c r="G82" s="13" t="s">
        <v>106</v>
      </c>
      <c r="H82" s="13"/>
      <c r="I82" s="13"/>
      <c r="J82" s="13"/>
      <c r="K82" s="13"/>
      <c r="L82" s="13"/>
      <c r="M82" s="13"/>
      <c r="N82" s="13"/>
      <c r="O82" s="13"/>
      <c r="P82" s="13"/>
      <c r="Q82" s="13"/>
      <c r="R82" s="13"/>
      <c r="S82" s="13"/>
      <c r="T82" s="13"/>
      <c r="U82" s="13"/>
      <c r="V82" s="13"/>
      <c r="W82" s="13"/>
    </row>
    <row r="83" spans="2:23" ht="18" customHeight="1" thickBot="1">
      <c r="B83" s="145"/>
      <c r="C83" s="145"/>
      <c r="D83" s="13" t="s">
        <v>117</v>
      </c>
      <c r="E83" s="13"/>
      <c r="F83" s="180">
        <f>COUNTIF($G$14:$G$73,"軽自動車")</f>
        <v>0</v>
      </c>
      <c r="G83" s="13" t="s">
        <v>106</v>
      </c>
      <c r="H83" s="386" t="s">
        <v>330</v>
      </c>
      <c r="I83" s="388"/>
      <c r="J83" s="410">
        <f>F81*J91+F82*J92+F83*J93</f>
        <v>0</v>
      </c>
      <c r="K83" s="411"/>
      <c r="L83" s="13"/>
      <c r="M83" s="13"/>
      <c r="N83" s="13"/>
      <c r="O83" s="13"/>
      <c r="P83" s="13"/>
      <c r="Q83" s="13"/>
      <c r="R83" s="13"/>
      <c r="S83" s="13"/>
      <c r="T83" s="13"/>
      <c r="U83" s="13"/>
      <c r="V83" s="13"/>
      <c r="W83" s="13"/>
    </row>
    <row r="84" spans="2:23" ht="15" customHeight="1" thickBot="1">
      <c r="B84" s="145"/>
      <c r="C84" s="179"/>
      <c r="D84" s="17"/>
      <c r="E84" s="17"/>
      <c r="F84" s="17"/>
      <c r="G84" s="17"/>
      <c r="H84" s="17"/>
      <c r="I84" s="17"/>
      <c r="J84" s="17"/>
      <c r="K84" s="17"/>
      <c r="L84" s="17"/>
      <c r="M84" s="17"/>
      <c r="N84" s="17"/>
      <c r="O84" s="17"/>
      <c r="P84" s="17"/>
      <c r="Q84" s="17"/>
      <c r="R84" s="17"/>
      <c r="S84" s="17"/>
      <c r="T84" s="25"/>
      <c r="U84" s="17"/>
      <c r="V84" s="17"/>
      <c r="W84" s="13"/>
    </row>
    <row r="85" spans="2:23" ht="27" thickBot="1">
      <c r="B85" s="181" t="s">
        <v>277</v>
      </c>
      <c r="C85" s="181"/>
      <c r="D85" s="19" t="s">
        <v>351</v>
      </c>
      <c r="E85" s="13"/>
      <c r="F85" s="407">
        <f>ROUNDDOWN(J83,-3)</f>
        <v>0</v>
      </c>
      <c r="G85" s="408"/>
      <c r="H85" s="13" t="s">
        <v>108</v>
      </c>
      <c r="I85" s="13"/>
      <c r="J85" s="13"/>
      <c r="K85" s="13"/>
      <c r="L85" s="13"/>
      <c r="M85" s="13"/>
      <c r="N85" s="13"/>
      <c r="O85" s="13"/>
      <c r="P85" s="13"/>
      <c r="Q85" s="13"/>
      <c r="R85" s="13"/>
      <c r="S85" s="13"/>
      <c r="T85" s="13"/>
      <c r="U85" s="13"/>
      <c r="V85" s="13"/>
      <c r="W85" s="13"/>
    </row>
    <row r="86" spans="2:23">
      <c r="B86" s="145"/>
      <c r="C86" s="145"/>
      <c r="D86" s="13"/>
      <c r="E86" s="13"/>
      <c r="F86" s="13"/>
      <c r="G86" s="13"/>
      <c r="H86" s="13"/>
      <c r="I86" s="13"/>
      <c r="J86" s="13"/>
      <c r="K86" s="13"/>
      <c r="L86" s="13"/>
      <c r="M86" s="13"/>
      <c r="N86" s="13"/>
      <c r="O86" s="13"/>
      <c r="P86" s="13"/>
      <c r="Q86" s="13"/>
      <c r="R86" s="13"/>
      <c r="S86" s="13"/>
      <c r="T86" s="13"/>
      <c r="U86" s="13"/>
      <c r="V86" s="13"/>
      <c r="W86" s="13"/>
    </row>
    <row r="90" spans="2:23" ht="18.5" hidden="1" thickBot="1">
      <c r="C90" t="s">
        <v>224</v>
      </c>
      <c r="D90" t="s">
        <v>110</v>
      </c>
      <c r="E90">
        <v>30000</v>
      </c>
      <c r="H90" t="s">
        <v>343</v>
      </c>
    </row>
    <row r="91" spans="2:23" ht="18.5" hidden="1" thickBot="1">
      <c r="C91" t="s">
        <v>225</v>
      </c>
      <c r="D91" t="s">
        <v>110</v>
      </c>
      <c r="E91">
        <v>30000</v>
      </c>
      <c r="H91" t="s">
        <v>110</v>
      </c>
      <c r="J91" s="21" t="str">
        <f>IFERROR(VLOOKUP(E9,C92:E93,3,FALSE),"0")</f>
        <v>0</v>
      </c>
    </row>
    <row r="92" spans="2:23" ht="18.5" hidden="1" thickBot="1">
      <c r="C92" t="s">
        <v>226</v>
      </c>
      <c r="D92" t="s">
        <v>110</v>
      </c>
      <c r="E92">
        <v>30000</v>
      </c>
      <c r="H92" t="s">
        <v>111</v>
      </c>
      <c r="J92" s="21" t="str">
        <f>IFERROR(VLOOKUP(E9,C96:E97,3,FALSE),"0")</f>
        <v>0</v>
      </c>
    </row>
    <row r="93" spans="2:23" ht="18.5" hidden="1" thickBot="1">
      <c r="C93" t="s">
        <v>227</v>
      </c>
      <c r="D93" t="s">
        <v>110</v>
      </c>
      <c r="E93">
        <v>30000</v>
      </c>
      <c r="H93" t="s">
        <v>112</v>
      </c>
      <c r="J93" s="21" t="str">
        <f>IFERROR(VLOOKUP(E9,C100:E101,3,FALSE),"0")</f>
        <v>0</v>
      </c>
    </row>
    <row r="94" spans="2:23" hidden="1">
      <c r="C94" t="s">
        <v>224</v>
      </c>
      <c r="D94" t="s">
        <v>111</v>
      </c>
      <c r="E94">
        <v>18000</v>
      </c>
    </row>
    <row r="95" spans="2:23" hidden="1">
      <c r="C95" t="s">
        <v>225</v>
      </c>
      <c r="D95" t="s">
        <v>111</v>
      </c>
      <c r="E95">
        <v>18000</v>
      </c>
    </row>
    <row r="96" spans="2:23" hidden="1">
      <c r="C96" t="s">
        <v>226</v>
      </c>
      <c r="D96" t="s">
        <v>111</v>
      </c>
      <c r="E96">
        <v>18000</v>
      </c>
    </row>
    <row r="97" spans="3:5" hidden="1">
      <c r="C97" t="s">
        <v>227</v>
      </c>
      <c r="D97" t="s">
        <v>111</v>
      </c>
      <c r="E97">
        <v>18000</v>
      </c>
    </row>
    <row r="98" spans="3:5" hidden="1">
      <c r="C98" t="s">
        <v>224</v>
      </c>
      <c r="D98" t="s">
        <v>112</v>
      </c>
      <c r="E98">
        <v>12000</v>
      </c>
    </row>
    <row r="99" spans="3:5" hidden="1">
      <c r="C99" t="s">
        <v>225</v>
      </c>
      <c r="D99" t="s">
        <v>112</v>
      </c>
      <c r="E99">
        <v>12000</v>
      </c>
    </row>
    <row r="100" spans="3:5" hidden="1">
      <c r="C100" t="s">
        <v>226</v>
      </c>
      <c r="D100" t="s">
        <v>112</v>
      </c>
      <c r="E100">
        <v>12000</v>
      </c>
    </row>
    <row r="101" spans="3:5" hidden="1">
      <c r="C101" t="s">
        <v>227</v>
      </c>
      <c r="D101" t="s">
        <v>112</v>
      </c>
      <c r="E101">
        <v>12000</v>
      </c>
    </row>
  </sheetData>
  <sheetProtection algorithmName="SHA-512" hashValue="fk9PcI+KwENI+8ui0NW0iWylUI4INBJU/22CwvpyGlQVqY/SsjeSquPUMl98xTqIqbVC6ELBHhBkhCTvz64+2g==" saltValue="M4YLLU3DnsWPt1v9bW/2Jg==" spinCount="100000" sheet="1" objects="1" scenarios="1"/>
  <autoFilter ref="B12:T12" xr:uid="{00000000-0001-0000-0900-000000000000}"/>
  <mergeCells count="15">
    <mergeCell ref="C1:S1"/>
    <mergeCell ref="C2:T2"/>
    <mergeCell ref="H81:I81"/>
    <mergeCell ref="J81:K81"/>
    <mergeCell ref="H83:I83"/>
    <mergeCell ref="J83:K83"/>
    <mergeCell ref="F85:G85"/>
    <mergeCell ref="G10:H10"/>
    <mergeCell ref="C3:T3"/>
    <mergeCell ref="D4:T4"/>
    <mergeCell ref="E6:H6"/>
    <mergeCell ref="E7:H7"/>
    <mergeCell ref="E9:F9"/>
    <mergeCell ref="I10:J10"/>
    <mergeCell ref="B78:T78"/>
  </mergeCells>
  <phoneticPr fontId="3"/>
  <conditionalFormatting sqref="B14:T74">
    <cfRule type="expression" dxfId="17" priority="54">
      <formula>$A$4=TRUE</formula>
    </cfRule>
  </conditionalFormatting>
  <conditionalFormatting sqref="D80:S80 D84:S84">
    <cfRule type="containsText" dxfId="16" priority="12" operator="containsText" text="×">
      <formula>NOT(ISERROR(SEARCH("×",D80)))</formula>
    </cfRule>
    <cfRule type="containsText" dxfId="15" priority="13" operator="containsText" text="×">
      <formula>NOT(ISERROR(SEARCH("×",D80)))</formula>
    </cfRule>
    <cfRule type="containsText" dxfId="14" priority="14" operator="containsText" text="×">
      <formula>NOT(ISERROR(SEARCH("×",D80)))</formula>
    </cfRule>
  </conditionalFormatting>
  <conditionalFormatting sqref="D75:T77 D79:T79">
    <cfRule type="containsText" dxfId="13" priority="1" operator="containsText" text="×">
      <formula>NOT(ISERROR(SEARCH("×",D75)))</formula>
    </cfRule>
    <cfRule type="containsText" dxfId="12" priority="2" operator="containsText" text="×">
      <formula>NOT(ISERROR(SEARCH("×",D75)))</formula>
    </cfRule>
    <cfRule type="containsText" dxfId="11" priority="3" operator="containsText" text="×">
      <formula>NOT(ISERROR(SEARCH("×",D75)))</formula>
    </cfRule>
  </conditionalFormatting>
  <conditionalFormatting sqref="I10">
    <cfRule type="containsText" dxfId="10" priority="20" operator="containsText" text="必要">
      <formula>NOT(ISERROR(SEARCH("必要",I10)))</formula>
    </cfRule>
    <cfRule type="containsText" dxfId="9" priority="21" operator="containsText" text="必要">
      <formula>NOT(ISERROR(SEARCH("必要",I10)))</formula>
    </cfRule>
    <cfRule type="containsText" dxfId="8" priority="23" operator="containsText" text="必要">
      <formula>NOT(ISERROR(SEARCH("必要",I10)))</formula>
    </cfRule>
  </conditionalFormatting>
  <conditionalFormatting sqref="U75:V80">
    <cfRule type="containsText" dxfId="7" priority="10" operator="containsText" text="要協議">
      <formula>NOT(ISERROR(SEARCH("要協議",U75)))</formula>
    </cfRule>
  </conditionalFormatting>
  <conditionalFormatting sqref="U84:V84">
    <cfRule type="containsText" dxfId="6" priority="15" operator="containsText" text="要協議">
      <formula>NOT(ISERROR(SEARCH("要協議",U84)))</formula>
    </cfRule>
  </conditionalFormatting>
  <dataValidations count="3">
    <dataValidation type="list" allowBlank="1" showInputMessage="1" showErrorMessage="1" sqref="G13:G73" xr:uid="{00000000-0002-0000-0900-000000000000}">
      <formula1>"大型ワゴン車,普通車,軽自動車"</formula1>
    </dataValidation>
    <dataValidation imeMode="halfAlpha" allowBlank="1" showInputMessage="1" showErrorMessage="1" sqref="F81:F83" xr:uid="{00000000-0002-0000-0900-000001000000}"/>
    <dataValidation type="custom" allowBlank="1" showInputMessage="1" showErrorMessage="1" errorTitle="重複コード" error="すでに入力されている車両番号です。" sqref="F14:F73" xr:uid="{3FEF8359-F0E4-41CE-B394-B4ABDCFB26B7}">
      <formula1>COUNTIF($F$14:$F$73,F14)=1</formula1>
    </dataValidation>
  </dataValidations>
  <pageMargins left="0.82677165354330717" right="0.23622047244094491" top="0.35433070866141736" bottom="0.35433070866141736" header="0.31496062992125984" footer="0.31496062992125984"/>
  <pageSetup paperSize="9" scale="48" orientation="portrait" cellComments="asDisplayed" r:id="rId1"/>
  <drawing r:id="rId2"/>
  <legacyDrawing r:id="rId3"/>
  <mc:AlternateContent xmlns:mc="http://schemas.openxmlformats.org/markup-compatibility/2006">
    <mc:Choice Requires="x14">
      <controls>
        <mc:AlternateContent xmlns:mc="http://schemas.openxmlformats.org/markup-compatibility/2006">
          <mc:Choice Requires="x14">
            <control shapeId="43015" r:id="rId4" name="Check Box 7">
              <controlPr defaultSize="0" autoFill="0" autoLine="0" autoPict="0">
                <anchor moveWithCells="1">
                  <from>
                    <xdr:col>2</xdr:col>
                    <xdr:colOff>190500</xdr:colOff>
                    <xdr:row>3</xdr:row>
                    <xdr:rowOff>31750</xdr:rowOff>
                  </from>
                  <to>
                    <xdr:col>2</xdr:col>
                    <xdr:colOff>946150</xdr:colOff>
                    <xdr:row>3</xdr:row>
                    <xdr:rowOff>393700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BT62"/>
  <sheetViews>
    <sheetView showZeros="0" view="pageBreakPreview" zoomScaleNormal="100" zoomScaleSheetLayoutView="100" workbookViewId="0">
      <selection activeCell="I31" sqref="I31"/>
    </sheetView>
  </sheetViews>
  <sheetFormatPr defaultColWidth="8.75" defaultRowHeight="20"/>
  <cols>
    <col min="1" max="36" width="3.75" style="79" customWidth="1"/>
    <col min="37" max="37" width="10.58203125" style="77" hidden="1" customWidth="1"/>
    <col min="38" max="38" width="10.58203125" style="78" hidden="1" customWidth="1"/>
    <col min="39" max="39" width="4.58203125" style="79" hidden="1" customWidth="1"/>
    <col min="40" max="40" width="12.58203125" style="79" hidden="1" customWidth="1"/>
    <col min="41" max="41" width="8.58203125" style="79" customWidth="1"/>
    <col min="42" max="42" width="4.58203125" style="79" customWidth="1"/>
    <col min="43" max="16384" width="8.75" style="79"/>
  </cols>
  <sheetData>
    <row r="2" spans="1:72" ht="32.5">
      <c r="A2" s="483"/>
      <c r="B2" s="483"/>
      <c r="C2" s="483"/>
      <c r="D2" s="483"/>
      <c r="E2" s="483"/>
      <c r="F2" s="483"/>
      <c r="G2" s="483"/>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BE2" s="80"/>
      <c r="BF2" s="80"/>
    </row>
    <row r="3" spans="1:72" ht="24" customHeight="1">
      <c r="A3" s="484" t="s">
        <v>334</v>
      </c>
      <c r="B3" s="485"/>
      <c r="C3" s="485"/>
      <c r="D3" s="485"/>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5"/>
      <c r="AJ3" s="485"/>
      <c r="AK3" s="81"/>
      <c r="AL3" s="82"/>
      <c r="AO3" s="76"/>
      <c r="AP3" s="76"/>
      <c r="AQ3" s="76"/>
      <c r="AS3" s="76"/>
      <c r="AT3" s="76"/>
      <c r="AU3" s="76"/>
      <c r="AV3" s="76"/>
      <c r="AW3" s="76"/>
      <c r="AX3" s="76"/>
      <c r="AY3" s="76"/>
      <c r="AZ3" s="76"/>
      <c r="BA3" s="76"/>
      <c r="BB3" s="83"/>
      <c r="BE3" s="80"/>
      <c r="BF3" s="80"/>
      <c r="BR3" s="84"/>
      <c r="BS3" s="84"/>
      <c r="BT3" s="84"/>
    </row>
    <row r="4" spans="1:72" ht="25" customHeight="1">
      <c r="A4" s="485"/>
      <c r="B4" s="485"/>
      <c r="C4" s="485"/>
      <c r="D4" s="485"/>
      <c r="E4" s="485"/>
      <c r="F4" s="485"/>
      <c r="G4" s="485"/>
      <c r="H4" s="485"/>
      <c r="I4" s="485"/>
      <c r="J4" s="485"/>
      <c r="K4" s="485"/>
      <c r="L4" s="485"/>
      <c r="M4" s="485"/>
      <c r="N4" s="485"/>
      <c r="O4" s="485"/>
      <c r="P4" s="485"/>
      <c r="Q4" s="485"/>
      <c r="R4" s="485"/>
      <c r="S4" s="485"/>
      <c r="T4" s="485"/>
      <c r="U4" s="485"/>
      <c r="V4" s="485"/>
      <c r="W4" s="485"/>
      <c r="X4" s="485"/>
      <c r="Y4" s="485"/>
      <c r="Z4" s="485"/>
      <c r="AA4" s="485"/>
      <c r="AB4" s="485"/>
      <c r="AC4" s="485"/>
      <c r="AD4" s="485"/>
      <c r="AE4" s="485"/>
      <c r="AF4" s="485"/>
      <c r="AG4" s="485"/>
      <c r="AH4" s="485"/>
      <c r="AI4" s="485"/>
      <c r="AJ4" s="485"/>
      <c r="AK4" s="81"/>
      <c r="AL4" s="82"/>
      <c r="AM4" s="472"/>
      <c r="AN4" s="472"/>
      <c r="AO4" s="472"/>
      <c r="AP4" s="472"/>
      <c r="AQ4" s="76"/>
      <c r="AV4" s="76"/>
      <c r="AW4" s="76"/>
      <c r="AX4" s="76"/>
      <c r="AY4" s="76"/>
      <c r="AZ4" s="76"/>
      <c r="BA4" s="76"/>
      <c r="BB4" s="85"/>
      <c r="BE4" s="80"/>
      <c r="BF4" s="80"/>
      <c r="BR4" s="84"/>
      <c r="BS4" s="84"/>
      <c r="BT4" s="84"/>
    </row>
    <row r="5" spans="1:72" ht="25" customHeight="1">
      <c r="A5" s="485"/>
      <c r="B5" s="485"/>
      <c r="C5" s="485"/>
      <c r="D5" s="485"/>
      <c r="E5" s="485"/>
      <c r="F5" s="485"/>
      <c r="G5" s="485"/>
      <c r="H5" s="485"/>
      <c r="I5" s="485"/>
      <c r="J5" s="485"/>
      <c r="K5" s="485"/>
      <c r="L5" s="485"/>
      <c r="M5" s="485"/>
      <c r="N5" s="485"/>
      <c r="O5" s="485"/>
      <c r="P5" s="485"/>
      <c r="Q5" s="485"/>
      <c r="R5" s="485"/>
      <c r="S5" s="485"/>
      <c r="T5" s="485"/>
      <c r="U5" s="485"/>
      <c r="V5" s="485"/>
      <c r="W5" s="485"/>
      <c r="X5" s="485"/>
      <c r="Y5" s="485"/>
      <c r="Z5" s="485"/>
      <c r="AA5" s="485"/>
      <c r="AB5" s="485"/>
      <c r="AC5" s="485"/>
      <c r="AD5" s="485"/>
      <c r="AE5" s="485"/>
      <c r="AF5" s="485"/>
      <c r="AG5" s="485"/>
      <c r="AH5" s="485"/>
      <c r="AI5" s="485"/>
      <c r="AJ5" s="485"/>
      <c r="AK5" s="81"/>
      <c r="AL5" s="82"/>
      <c r="AM5" s="472"/>
      <c r="AN5" s="472"/>
      <c r="AO5" s="472"/>
      <c r="AP5" s="472"/>
      <c r="AQ5" s="76"/>
      <c r="AV5" s="76"/>
      <c r="AW5" s="76"/>
      <c r="AX5" s="76"/>
      <c r="AY5" s="76"/>
      <c r="AZ5" s="76"/>
      <c r="BA5" s="76"/>
      <c r="BB5" s="85"/>
      <c r="BE5" s="80"/>
      <c r="BF5" s="80"/>
      <c r="BR5" s="84"/>
      <c r="BS5" s="84"/>
      <c r="BT5" s="84"/>
    </row>
    <row r="6" spans="1:72" ht="15" customHeight="1">
      <c r="A6" s="85"/>
      <c r="B6" s="85"/>
      <c r="C6" s="85"/>
      <c r="D6" s="85"/>
      <c r="E6" s="85"/>
      <c r="F6" s="85"/>
      <c r="G6" s="85"/>
      <c r="H6" s="85"/>
      <c r="I6" s="85"/>
      <c r="J6" s="85"/>
      <c r="K6" s="85"/>
      <c r="L6" s="85"/>
      <c r="M6" s="85"/>
      <c r="N6" s="85"/>
      <c r="O6" s="85"/>
      <c r="P6" s="85"/>
      <c r="Q6" s="85"/>
      <c r="R6" s="85"/>
      <c r="S6" s="85"/>
      <c r="T6" s="85"/>
      <c r="U6" s="86"/>
      <c r="V6" s="85"/>
      <c r="W6" s="85"/>
      <c r="X6" s="85"/>
      <c r="Y6" s="85"/>
      <c r="Z6" s="85"/>
      <c r="AA6" s="85"/>
      <c r="AB6" s="85"/>
      <c r="AC6" s="85"/>
      <c r="AD6" s="85"/>
      <c r="AE6" s="85"/>
      <c r="AF6" s="85"/>
      <c r="AG6" s="85"/>
      <c r="AH6" s="85"/>
      <c r="AI6" s="85"/>
      <c r="AJ6" s="85"/>
      <c r="AK6" s="81"/>
      <c r="AL6" s="82" t="s">
        <v>1</v>
      </c>
      <c r="AO6" s="85"/>
      <c r="AP6" s="83"/>
      <c r="AQ6" s="85"/>
      <c r="AV6" s="85"/>
      <c r="AW6" s="85"/>
      <c r="AX6" s="85"/>
      <c r="AY6" s="85"/>
      <c r="AZ6" s="85"/>
      <c r="BA6" s="85"/>
      <c r="BB6" s="85"/>
      <c r="BE6" s="80"/>
      <c r="BF6" s="80"/>
      <c r="BR6" s="84"/>
      <c r="BS6" s="84"/>
      <c r="BT6" s="84"/>
    </row>
    <row r="7" spans="1:72" ht="25" customHeight="1">
      <c r="A7" s="85"/>
      <c r="B7" s="85"/>
      <c r="C7" s="85"/>
      <c r="D7" s="85"/>
      <c r="E7" s="85"/>
      <c r="F7" s="85"/>
      <c r="G7" s="85"/>
      <c r="H7" s="85"/>
      <c r="I7" s="85"/>
      <c r="J7" s="85"/>
      <c r="K7" s="85"/>
      <c r="L7" s="85"/>
      <c r="M7" s="85"/>
      <c r="N7" s="85"/>
      <c r="O7" s="85"/>
      <c r="P7" s="85"/>
      <c r="Q7" s="85"/>
      <c r="R7" s="85"/>
      <c r="S7" s="85"/>
      <c r="T7" s="85"/>
      <c r="U7" s="86"/>
      <c r="V7" s="85"/>
      <c r="W7" s="85"/>
      <c r="X7" s="85"/>
      <c r="Y7" s="85"/>
      <c r="Z7" s="87"/>
      <c r="AA7" s="87"/>
      <c r="AB7" s="87"/>
      <c r="AC7" s="87"/>
      <c r="AD7" s="87"/>
      <c r="AE7" s="486">
        <f>'基本シート (記入例)'!M6</f>
        <v>46317</v>
      </c>
      <c r="AF7" s="486">
        <f>'基本シート (記入例)'!S6</f>
        <v>0</v>
      </c>
      <c r="AG7" s="486">
        <f>'基本シート (記入例)'!T6</f>
        <v>0</v>
      </c>
      <c r="AH7" s="486">
        <f>'基本シート (記入例)'!U6</f>
        <v>0</v>
      </c>
      <c r="AI7" s="486">
        <f>'基本シート (記入例)'!V6</f>
        <v>0</v>
      </c>
      <c r="AJ7" s="486">
        <f>'基本シート (記入例)'!W6</f>
        <v>0</v>
      </c>
      <c r="AK7" s="81" t="str">
        <f>IF(COUNTA(AE7)=1,"〇","×")</f>
        <v>〇</v>
      </c>
      <c r="AL7" s="82" t="s">
        <v>3</v>
      </c>
      <c r="AO7" s="85"/>
      <c r="AP7" s="83"/>
      <c r="AQ7" s="85"/>
      <c r="AV7" s="85"/>
      <c r="AW7" s="85"/>
      <c r="AX7" s="85"/>
      <c r="AY7" s="85"/>
      <c r="AZ7" s="85"/>
      <c r="BA7" s="85"/>
      <c r="BB7" s="85"/>
      <c r="BE7" s="80"/>
      <c r="BF7" s="80"/>
      <c r="BR7" s="84"/>
      <c r="BS7" s="84"/>
      <c r="BT7" s="84"/>
    </row>
    <row r="8" spans="1:72" ht="15" customHeight="1">
      <c r="A8" s="85"/>
      <c r="B8" s="85"/>
      <c r="C8" s="85"/>
      <c r="D8" s="85"/>
      <c r="E8" s="85"/>
      <c r="F8" s="85"/>
      <c r="G8" s="85"/>
      <c r="H8" s="85"/>
      <c r="I8" s="85"/>
      <c r="J8" s="85"/>
      <c r="K8" s="85"/>
      <c r="L8" s="85"/>
      <c r="M8" s="85"/>
      <c r="N8" s="85"/>
      <c r="O8" s="85"/>
      <c r="P8" s="85"/>
      <c r="Q8" s="85"/>
      <c r="R8" s="85"/>
      <c r="S8" s="85"/>
      <c r="T8" s="85"/>
      <c r="U8" s="86"/>
      <c r="V8" s="85"/>
      <c r="W8" s="85"/>
      <c r="X8" s="85"/>
      <c r="Y8" s="85"/>
      <c r="Z8" s="88"/>
      <c r="AA8" s="88"/>
      <c r="AB8" s="88"/>
      <c r="AC8" s="88"/>
      <c r="AD8" s="88"/>
      <c r="AE8" s="88"/>
      <c r="AF8" s="88"/>
      <c r="AG8" s="88"/>
      <c r="AH8" s="88"/>
      <c r="AI8" s="88"/>
      <c r="AJ8" s="88"/>
      <c r="AK8" s="81"/>
      <c r="AL8" s="82"/>
      <c r="AO8" s="85"/>
      <c r="AP8" s="83"/>
      <c r="AQ8" s="85"/>
      <c r="AV8" s="85"/>
      <c r="AW8" s="85"/>
      <c r="AX8" s="85"/>
      <c r="AY8" s="85"/>
      <c r="AZ8" s="85"/>
      <c r="BA8" s="85"/>
      <c r="BB8" s="85"/>
      <c r="BE8" s="80"/>
      <c r="BF8" s="80"/>
      <c r="BR8" s="84"/>
      <c r="BS8" s="84"/>
      <c r="BT8" s="84"/>
    </row>
    <row r="9" spans="1:72" ht="25" customHeight="1">
      <c r="A9" s="89" t="s">
        <v>69</v>
      </c>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81"/>
      <c r="AL9" s="82" t="s">
        <v>2</v>
      </c>
      <c r="AO9" s="85"/>
      <c r="AP9" s="83"/>
      <c r="AQ9" s="85"/>
      <c r="AV9" s="85"/>
      <c r="AW9" s="85"/>
      <c r="AX9" s="85"/>
      <c r="AY9" s="85"/>
      <c r="AZ9" s="85"/>
      <c r="BA9" s="85"/>
      <c r="BB9" s="85"/>
      <c r="BE9" s="80"/>
      <c r="BF9" s="80"/>
      <c r="BR9" s="84"/>
      <c r="BS9" s="84"/>
      <c r="BT9" s="84"/>
    </row>
    <row r="10" spans="1:72" ht="15" customHeight="1">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81"/>
      <c r="AL10" s="82"/>
      <c r="AQ10" s="85"/>
      <c r="AV10" s="85"/>
      <c r="AW10" s="85"/>
      <c r="AX10" s="85"/>
      <c r="AY10" s="85"/>
      <c r="AZ10" s="85"/>
      <c r="BA10" s="85"/>
      <c r="BB10" s="85"/>
      <c r="BE10" s="80"/>
      <c r="BF10" s="80"/>
      <c r="BR10" s="84"/>
      <c r="BS10" s="84"/>
      <c r="BT10" s="84"/>
    </row>
    <row r="11" spans="1:72" ht="10" customHeight="1">
      <c r="A11" s="91"/>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3"/>
      <c r="AN11" s="94"/>
      <c r="AO11" s="94"/>
      <c r="AP11" s="94"/>
      <c r="AQ11" s="85"/>
      <c r="AR11" s="85"/>
      <c r="AS11" s="85"/>
      <c r="AT11" s="85"/>
      <c r="AU11" s="85"/>
      <c r="AV11" s="85"/>
      <c r="AW11" s="85"/>
      <c r="AX11" s="85"/>
      <c r="AY11" s="85"/>
      <c r="AZ11" s="85"/>
      <c r="BA11" s="85"/>
      <c r="BB11" s="85"/>
      <c r="BE11" s="80"/>
      <c r="BF11" s="80"/>
      <c r="BR11" s="84"/>
      <c r="BS11" s="84"/>
      <c r="BT11" s="84"/>
    </row>
    <row r="12" spans="1:72" ht="20.149999999999999" customHeight="1">
      <c r="A12" s="91"/>
      <c r="B12" s="92"/>
      <c r="C12" s="92"/>
      <c r="D12" s="92"/>
      <c r="E12" s="92"/>
      <c r="F12" s="92"/>
      <c r="G12" s="92"/>
      <c r="H12" s="92"/>
      <c r="I12" s="92"/>
      <c r="J12" s="92"/>
      <c r="K12" s="92"/>
      <c r="L12" s="92"/>
      <c r="M12" s="92"/>
      <c r="N12" s="445" t="s">
        <v>70</v>
      </c>
      <c r="O12" s="445"/>
      <c r="P12" s="445"/>
      <c r="Q12" s="445"/>
      <c r="R12" s="445"/>
      <c r="S12" s="440" t="str">
        <f>'基本シート (記入例)'!M7</f>
        <v>社会福祉法人〇〇福祉会</v>
      </c>
      <c r="T12" s="440"/>
      <c r="U12" s="440"/>
      <c r="V12" s="440"/>
      <c r="W12" s="440"/>
      <c r="X12" s="440"/>
      <c r="Y12" s="440"/>
      <c r="Z12" s="440"/>
      <c r="AA12" s="440"/>
      <c r="AB12" s="440"/>
      <c r="AC12" s="440"/>
      <c r="AD12" s="440"/>
      <c r="AE12" s="440"/>
      <c r="AF12" s="440"/>
      <c r="AG12" s="440"/>
      <c r="AH12" s="440"/>
      <c r="AI12" s="440"/>
      <c r="AJ12" s="440"/>
      <c r="AK12" s="93" t="str">
        <f>IF(COUNTA(S12)=1,"〇","×")</f>
        <v>〇</v>
      </c>
      <c r="AN12" s="94"/>
      <c r="AO12" s="94"/>
      <c r="AP12" s="94"/>
      <c r="AQ12" s="85"/>
      <c r="AR12" s="85"/>
      <c r="AS12" s="85"/>
      <c r="AT12" s="85"/>
      <c r="AU12" s="85"/>
      <c r="AV12" s="85"/>
      <c r="AW12" s="85"/>
      <c r="AX12" s="85"/>
      <c r="AY12" s="85"/>
      <c r="AZ12" s="85"/>
      <c r="BA12" s="85"/>
      <c r="BB12" s="85"/>
      <c r="BE12" s="80"/>
      <c r="BF12" s="80"/>
      <c r="BR12" s="84"/>
      <c r="BS12" s="84"/>
      <c r="BT12" s="84"/>
    </row>
    <row r="13" spans="1:72" ht="20.149999999999999" customHeight="1">
      <c r="A13" s="91"/>
      <c r="B13" s="92"/>
      <c r="C13" s="92"/>
      <c r="D13" s="92"/>
      <c r="E13" s="92"/>
      <c r="F13" s="92"/>
      <c r="G13" s="92"/>
      <c r="H13" s="92"/>
      <c r="I13" s="92"/>
      <c r="J13" s="92"/>
      <c r="K13" s="92"/>
      <c r="L13" s="92"/>
      <c r="M13" s="92"/>
      <c r="N13" s="445"/>
      <c r="O13" s="445"/>
      <c r="P13" s="445"/>
      <c r="Q13" s="445"/>
      <c r="R13" s="445"/>
      <c r="S13" s="440"/>
      <c r="T13" s="440"/>
      <c r="U13" s="440"/>
      <c r="V13" s="440"/>
      <c r="W13" s="440"/>
      <c r="X13" s="440"/>
      <c r="Y13" s="440"/>
      <c r="Z13" s="440"/>
      <c r="AA13" s="440"/>
      <c r="AB13" s="440"/>
      <c r="AC13" s="440"/>
      <c r="AD13" s="440"/>
      <c r="AE13" s="440"/>
      <c r="AF13" s="440"/>
      <c r="AG13" s="440"/>
      <c r="AH13" s="440"/>
      <c r="AI13" s="440"/>
      <c r="AJ13" s="440"/>
      <c r="AK13" s="93"/>
      <c r="AN13" s="94"/>
      <c r="AO13" s="94"/>
      <c r="AP13" s="94"/>
      <c r="AQ13" s="85"/>
      <c r="AR13" s="85"/>
      <c r="AS13" s="85"/>
      <c r="AT13" s="85"/>
      <c r="AU13" s="85"/>
      <c r="AV13" s="85"/>
      <c r="AW13" s="85"/>
      <c r="AX13" s="85"/>
      <c r="AY13" s="85"/>
      <c r="AZ13" s="85"/>
      <c r="BA13" s="85"/>
      <c r="BB13" s="85"/>
      <c r="BE13" s="80"/>
      <c r="BF13" s="80"/>
      <c r="BR13" s="84"/>
      <c r="BS13" s="84"/>
      <c r="BT13" s="84"/>
    </row>
    <row r="14" spans="1:72" ht="20.149999999999999" customHeight="1">
      <c r="A14" s="85"/>
      <c r="B14" s="85"/>
      <c r="C14" s="85"/>
      <c r="D14" s="85"/>
      <c r="E14" s="85"/>
      <c r="F14" s="85"/>
      <c r="G14" s="85"/>
      <c r="H14" s="85"/>
      <c r="I14" s="85"/>
      <c r="J14" s="85"/>
      <c r="K14" s="85"/>
      <c r="L14" s="85"/>
      <c r="M14" s="85"/>
      <c r="N14" s="445" t="s">
        <v>73</v>
      </c>
      <c r="O14" s="445"/>
      <c r="P14" s="445"/>
      <c r="Q14" s="445"/>
      <c r="R14" s="445"/>
      <c r="S14" s="440" t="str">
        <f>'基本シート (記入例)'!M9</f>
        <v>丹波市柏原町柏原〇〇〇〇番地</v>
      </c>
      <c r="T14" s="440"/>
      <c r="U14" s="440"/>
      <c r="V14" s="440"/>
      <c r="W14" s="440"/>
      <c r="X14" s="440"/>
      <c r="Y14" s="440"/>
      <c r="Z14" s="440"/>
      <c r="AA14" s="440"/>
      <c r="AB14" s="440"/>
      <c r="AC14" s="440"/>
      <c r="AD14" s="440"/>
      <c r="AE14" s="440"/>
      <c r="AF14" s="440"/>
      <c r="AG14" s="440"/>
      <c r="AH14" s="440"/>
      <c r="AI14" s="440"/>
      <c r="AJ14" s="440"/>
      <c r="AK14" s="81" t="str">
        <f>IF(COUNTA(S14)=1,"〇","×")</f>
        <v>〇</v>
      </c>
      <c r="AL14" s="95" t="s">
        <v>4</v>
      </c>
      <c r="AN14" s="96" t="s">
        <v>0</v>
      </c>
      <c r="AO14" s="83"/>
      <c r="AP14" s="85"/>
      <c r="AQ14" s="85"/>
      <c r="AR14" s="85"/>
      <c r="AS14" s="85"/>
      <c r="AT14" s="85"/>
      <c r="AU14" s="85"/>
      <c r="AV14" s="85"/>
      <c r="AW14" s="85"/>
      <c r="AX14" s="85"/>
      <c r="AY14" s="85"/>
      <c r="AZ14" s="85"/>
      <c r="BA14" s="85"/>
      <c r="BB14" s="85"/>
      <c r="BE14" s="80"/>
      <c r="BF14" s="80"/>
      <c r="BR14" s="84"/>
      <c r="BS14" s="84"/>
      <c r="BT14" s="84"/>
    </row>
    <row r="15" spans="1:72" ht="20.149999999999999" customHeight="1">
      <c r="A15" s="85"/>
      <c r="B15" s="85"/>
      <c r="C15" s="85"/>
      <c r="D15" s="85"/>
      <c r="E15" s="85"/>
      <c r="F15" s="85"/>
      <c r="G15" s="85"/>
      <c r="H15" s="85"/>
      <c r="I15" s="85"/>
      <c r="J15" s="85"/>
      <c r="K15" s="85"/>
      <c r="L15" s="85"/>
      <c r="M15" s="85"/>
      <c r="N15" s="445"/>
      <c r="O15" s="445"/>
      <c r="P15" s="445"/>
      <c r="Q15" s="445"/>
      <c r="R15" s="445"/>
      <c r="S15" s="440"/>
      <c r="T15" s="440"/>
      <c r="U15" s="440"/>
      <c r="V15" s="440"/>
      <c r="W15" s="440"/>
      <c r="X15" s="440"/>
      <c r="Y15" s="440"/>
      <c r="Z15" s="440"/>
      <c r="AA15" s="440"/>
      <c r="AB15" s="440"/>
      <c r="AC15" s="440"/>
      <c r="AD15" s="440"/>
      <c r="AE15" s="440"/>
      <c r="AF15" s="440"/>
      <c r="AG15" s="440"/>
      <c r="AH15" s="440"/>
      <c r="AI15" s="440"/>
      <c r="AJ15" s="440"/>
      <c r="AK15" s="93"/>
      <c r="AO15" s="83"/>
      <c r="AP15" s="85"/>
      <c r="AQ15" s="85"/>
      <c r="AR15" s="85"/>
      <c r="AS15" s="85"/>
      <c r="AT15" s="85"/>
      <c r="AU15" s="85"/>
      <c r="AV15" s="85"/>
      <c r="AW15" s="85"/>
      <c r="AX15" s="85"/>
      <c r="AY15" s="85"/>
      <c r="AZ15" s="85"/>
      <c r="BA15" s="85"/>
      <c r="BB15" s="85"/>
      <c r="BE15" s="80"/>
      <c r="BF15" s="80"/>
      <c r="BR15" s="84"/>
      <c r="BS15" s="84"/>
      <c r="BT15" s="84"/>
    </row>
    <row r="16" spans="1:72" ht="20.149999999999999" customHeight="1">
      <c r="A16" s="85"/>
      <c r="B16" s="85"/>
      <c r="C16" s="85"/>
      <c r="D16" s="85"/>
      <c r="E16" s="85"/>
      <c r="F16" s="85"/>
      <c r="G16" s="85"/>
      <c r="H16" s="85"/>
      <c r="I16" s="85"/>
      <c r="J16" s="85"/>
      <c r="K16" s="85"/>
      <c r="L16" s="85"/>
      <c r="M16" s="85"/>
      <c r="N16" s="428" t="s">
        <v>77</v>
      </c>
      <c r="O16" s="429"/>
      <c r="P16" s="429"/>
      <c r="Q16" s="429"/>
      <c r="R16" s="429"/>
      <c r="S16" s="429"/>
      <c r="T16" s="429"/>
      <c r="U16" s="429"/>
      <c r="V16" s="430"/>
      <c r="W16" s="440" t="str">
        <f>'基本シート (記入例)'!M17</f>
        <v>理事長　丹波　一郎</v>
      </c>
      <c r="X16" s="440"/>
      <c r="Y16" s="440"/>
      <c r="Z16" s="440"/>
      <c r="AA16" s="440"/>
      <c r="AB16" s="440"/>
      <c r="AC16" s="440"/>
      <c r="AD16" s="440"/>
      <c r="AE16" s="440"/>
      <c r="AF16" s="440"/>
      <c r="AG16" s="440"/>
      <c r="AH16" s="440"/>
      <c r="AI16" s="440"/>
      <c r="AJ16" s="440"/>
      <c r="AK16" s="81" t="str">
        <f>IF(COUNTA(W16)=1,"〇","×")</f>
        <v>〇</v>
      </c>
      <c r="AL16" s="95" t="s">
        <v>8</v>
      </c>
      <c r="AM16" s="85"/>
      <c r="AN16" s="85"/>
      <c r="AO16" s="83"/>
      <c r="AP16" s="85"/>
      <c r="AQ16" s="85"/>
      <c r="AR16" s="85"/>
      <c r="AS16" s="85"/>
      <c r="AT16" s="85"/>
      <c r="AU16" s="85"/>
      <c r="AV16" s="85"/>
      <c r="AW16" s="85"/>
      <c r="AX16" s="85"/>
      <c r="AY16" s="85"/>
      <c r="AZ16" s="85"/>
      <c r="BA16" s="85"/>
      <c r="BB16" s="85"/>
    </row>
    <row r="17" spans="1:72" ht="20.149999999999999" customHeight="1">
      <c r="A17" s="85"/>
      <c r="B17" s="85"/>
      <c r="C17" s="85"/>
      <c r="D17" s="85"/>
      <c r="E17" s="85"/>
      <c r="F17" s="85"/>
      <c r="G17" s="85"/>
      <c r="H17" s="85"/>
      <c r="I17" s="85"/>
      <c r="J17" s="85"/>
      <c r="K17" s="85"/>
      <c r="L17" s="85"/>
      <c r="M17" s="85"/>
      <c r="N17" s="431"/>
      <c r="O17" s="432"/>
      <c r="P17" s="432"/>
      <c r="Q17" s="432"/>
      <c r="R17" s="432"/>
      <c r="S17" s="432"/>
      <c r="T17" s="432"/>
      <c r="U17" s="432"/>
      <c r="V17" s="433"/>
      <c r="W17" s="440"/>
      <c r="X17" s="440"/>
      <c r="Y17" s="440"/>
      <c r="Z17" s="440"/>
      <c r="AA17" s="440"/>
      <c r="AB17" s="440"/>
      <c r="AC17" s="440"/>
      <c r="AD17" s="440"/>
      <c r="AE17" s="440"/>
      <c r="AF17" s="440"/>
      <c r="AG17" s="440"/>
      <c r="AH17" s="440"/>
      <c r="AI17" s="440"/>
      <c r="AJ17" s="440"/>
      <c r="AK17" s="97"/>
      <c r="AL17" s="95"/>
      <c r="AM17" s="85"/>
      <c r="AN17" s="85"/>
      <c r="AO17" s="83"/>
      <c r="AP17" s="85"/>
      <c r="AQ17" s="85"/>
      <c r="AR17" s="85"/>
      <c r="AS17" s="85"/>
      <c r="AT17" s="85"/>
      <c r="AU17" s="85"/>
      <c r="AV17" s="85"/>
      <c r="AW17" s="85"/>
      <c r="AX17" s="85"/>
      <c r="AY17" s="85"/>
      <c r="AZ17" s="85"/>
      <c r="BA17" s="85"/>
      <c r="BB17" s="85"/>
    </row>
    <row r="18" spans="1:72" ht="20.149999999999999" customHeight="1">
      <c r="A18" s="85"/>
      <c r="B18" s="85"/>
      <c r="C18" s="85"/>
      <c r="D18" s="85"/>
      <c r="E18" s="85"/>
      <c r="F18" s="85"/>
      <c r="G18" s="85"/>
      <c r="H18" s="85"/>
      <c r="I18" s="85"/>
      <c r="J18" s="85"/>
      <c r="K18" s="85"/>
      <c r="L18" s="85"/>
      <c r="M18" s="85"/>
      <c r="N18" s="428" t="s">
        <v>9</v>
      </c>
      <c r="O18" s="429"/>
      <c r="P18" s="429"/>
      <c r="Q18" s="429"/>
      <c r="R18" s="429"/>
      <c r="S18" s="429"/>
      <c r="T18" s="429"/>
      <c r="U18" s="429"/>
      <c r="V18" s="430"/>
      <c r="W18" s="440" t="str">
        <f>'基本シート (記入例)'!M22</f>
        <v>0795-〇〇-〇〇〇〇</v>
      </c>
      <c r="X18" s="440"/>
      <c r="Y18" s="440"/>
      <c r="Z18" s="440"/>
      <c r="AA18" s="440"/>
      <c r="AB18" s="440"/>
      <c r="AC18" s="440"/>
      <c r="AD18" s="440"/>
      <c r="AE18" s="440"/>
      <c r="AF18" s="440"/>
      <c r="AG18" s="440"/>
      <c r="AH18" s="440"/>
      <c r="AI18" s="440"/>
      <c r="AJ18" s="440"/>
      <c r="AK18" s="81" t="str">
        <f>IF(COUNTA(W18)=1,"〇","×")</f>
        <v>〇</v>
      </c>
      <c r="AL18" s="95" t="s">
        <v>10</v>
      </c>
      <c r="AM18" s="85"/>
      <c r="AN18" s="85"/>
      <c r="AO18" s="83"/>
      <c r="AP18" s="85"/>
      <c r="AQ18" s="85"/>
      <c r="AR18" s="85"/>
      <c r="AS18" s="85"/>
      <c r="AT18" s="85"/>
      <c r="AU18" s="85"/>
      <c r="AV18" s="85"/>
      <c r="AW18" s="85"/>
      <c r="AX18" s="85"/>
      <c r="AY18" s="85"/>
      <c r="AZ18" s="85"/>
      <c r="BA18" s="85"/>
      <c r="BB18" s="85"/>
    </row>
    <row r="19" spans="1:72" ht="20.149999999999999" customHeight="1">
      <c r="A19" s="85"/>
      <c r="B19" s="85"/>
      <c r="C19" s="85"/>
      <c r="D19" s="85"/>
      <c r="E19" s="85"/>
      <c r="F19" s="85"/>
      <c r="G19" s="85"/>
      <c r="H19" s="85"/>
      <c r="I19" s="85"/>
      <c r="J19" s="85"/>
      <c r="K19" s="85"/>
      <c r="L19" s="85"/>
      <c r="M19" s="85"/>
      <c r="N19" s="431"/>
      <c r="O19" s="432"/>
      <c r="P19" s="432"/>
      <c r="Q19" s="432"/>
      <c r="R19" s="432"/>
      <c r="S19" s="432"/>
      <c r="T19" s="432"/>
      <c r="U19" s="432"/>
      <c r="V19" s="433"/>
      <c r="W19" s="440"/>
      <c r="X19" s="440"/>
      <c r="Y19" s="440"/>
      <c r="Z19" s="440"/>
      <c r="AA19" s="440"/>
      <c r="AB19" s="440"/>
      <c r="AC19" s="440"/>
      <c r="AD19" s="440"/>
      <c r="AE19" s="440"/>
      <c r="AF19" s="440"/>
      <c r="AG19" s="440"/>
      <c r="AH19" s="440"/>
      <c r="AI19" s="440"/>
      <c r="AJ19" s="440"/>
      <c r="AK19" s="97"/>
      <c r="AL19" s="95"/>
      <c r="AM19" s="85"/>
      <c r="AN19" s="85"/>
      <c r="AO19" s="83"/>
      <c r="AP19" s="85"/>
      <c r="AQ19" s="85"/>
      <c r="AR19" s="85"/>
      <c r="AS19" s="85"/>
      <c r="AT19" s="85"/>
      <c r="AU19" s="85"/>
      <c r="AV19" s="85"/>
      <c r="AW19" s="85"/>
      <c r="AX19" s="85"/>
      <c r="AY19" s="85"/>
      <c r="AZ19" s="85"/>
      <c r="BA19" s="85"/>
      <c r="BB19" s="85"/>
    </row>
    <row r="20" spans="1:72" ht="20.149999999999999" customHeight="1">
      <c r="A20" s="85"/>
      <c r="B20" s="85"/>
      <c r="C20" s="85"/>
      <c r="D20" s="85"/>
      <c r="E20" s="85"/>
      <c r="F20" s="85"/>
      <c r="G20" s="85"/>
      <c r="H20" s="85"/>
      <c r="I20" s="85"/>
      <c r="J20" s="85"/>
      <c r="K20" s="85"/>
      <c r="L20" s="85"/>
      <c r="M20" s="85"/>
      <c r="N20" s="428" t="s">
        <v>11</v>
      </c>
      <c r="O20" s="429"/>
      <c r="P20" s="429"/>
      <c r="Q20" s="429"/>
      <c r="R20" s="429"/>
      <c r="S20" s="429"/>
      <c r="T20" s="429"/>
      <c r="U20" s="429"/>
      <c r="V20" s="430"/>
      <c r="W20" s="440" t="str">
        <f>'基本シート (記入例)'!M23</f>
        <v>kaigohoken@tamba.co.jp</v>
      </c>
      <c r="X20" s="440"/>
      <c r="Y20" s="440"/>
      <c r="Z20" s="440"/>
      <c r="AA20" s="440"/>
      <c r="AB20" s="440"/>
      <c r="AC20" s="440"/>
      <c r="AD20" s="440"/>
      <c r="AE20" s="440"/>
      <c r="AF20" s="440"/>
      <c r="AG20" s="440"/>
      <c r="AH20" s="440"/>
      <c r="AI20" s="440"/>
      <c r="AJ20" s="440"/>
      <c r="AK20" s="81" t="str">
        <f>IF(COUNTA(W20)=1,"〇","×")</f>
        <v>〇</v>
      </c>
      <c r="AL20" s="95" t="s">
        <v>12</v>
      </c>
      <c r="AM20" s="85"/>
      <c r="AN20" s="85"/>
      <c r="AO20" s="83"/>
      <c r="AP20" s="85"/>
      <c r="AQ20" s="85"/>
      <c r="AR20" s="85"/>
      <c r="AS20" s="85"/>
      <c r="AT20" s="85"/>
      <c r="AU20" s="85"/>
      <c r="AV20" s="85"/>
      <c r="AW20" s="85"/>
      <c r="AX20" s="85"/>
      <c r="AY20" s="85"/>
      <c r="AZ20" s="85"/>
      <c r="BA20" s="85"/>
      <c r="BB20" s="85"/>
    </row>
    <row r="21" spans="1:72" ht="20.149999999999999" customHeight="1">
      <c r="A21" s="85"/>
      <c r="B21" s="85"/>
      <c r="C21" s="85"/>
      <c r="D21" s="85"/>
      <c r="E21" s="85"/>
      <c r="F21" s="85"/>
      <c r="G21" s="85"/>
      <c r="H21" s="85"/>
      <c r="I21" s="85"/>
      <c r="J21" s="85"/>
      <c r="K21" s="85"/>
      <c r="L21" s="85"/>
      <c r="M21" s="85"/>
      <c r="N21" s="431"/>
      <c r="O21" s="432"/>
      <c r="P21" s="432"/>
      <c r="Q21" s="432"/>
      <c r="R21" s="432"/>
      <c r="S21" s="432"/>
      <c r="T21" s="432"/>
      <c r="U21" s="432"/>
      <c r="V21" s="433"/>
      <c r="W21" s="440"/>
      <c r="X21" s="440"/>
      <c r="Y21" s="440"/>
      <c r="Z21" s="440"/>
      <c r="AA21" s="440"/>
      <c r="AB21" s="440"/>
      <c r="AC21" s="440"/>
      <c r="AD21" s="440"/>
      <c r="AE21" s="440"/>
      <c r="AF21" s="440"/>
      <c r="AG21" s="440"/>
      <c r="AH21" s="440"/>
      <c r="AI21" s="440"/>
      <c r="AJ21" s="440"/>
      <c r="AK21" s="93"/>
    </row>
    <row r="22" spans="1:72" ht="20.149999999999999" customHeight="1">
      <c r="A22" s="85"/>
      <c r="B22" s="85"/>
      <c r="C22" s="85"/>
      <c r="D22" s="85"/>
      <c r="E22" s="85"/>
      <c r="F22" s="85"/>
      <c r="G22" s="85"/>
      <c r="H22" s="85"/>
      <c r="I22" s="85"/>
      <c r="J22" s="85"/>
      <c r="K22" s="85"/>
      <c r="L22" s="85"/>
      <c r="M22" s="85"/>
      <c r="N22" s="445" t="s">
        <v>46</v>
      </c>
      <c r="O22" s="445"/>
      <c r="P22" s="445"/>
      <c r="Q22" s="445"/>
      <c r="R22" s="445"/>
      <c r="S22" s="440" t="str">
        <f>'基本シート (記入例)'!M13</f>
        <v>〇〇〇〇〇〇〇〇〇〇〇</v>
      </c>
      <c r="T22" s="440"/>
      <c r="U22" s="440"/>
      <c r="V22" s="440"/>
      <c r="W22" s="440"/>
      <c r="X22" s="440"/>
      <c r="Y22" s="440"/>
      <c r="Z22" s="440"/>
      <c r="AA22" s="440"/>
      <c r="AB22" s="440"/>
      <c r="AC22" s="440"/>
      <c r="AD22" s="440"/>
      <c r="AE22" s="440"/>
      <c r="AF22" s="440"/>
      <c r="AG22" s="440"/>
      <c r="AH22" s="440"/>
      <c r="AI22" s="440"/>
      <c r="AJ22" s="440"/>
      <c r="AK22" s="81" t="str">
        <f>IF(COUNTA(S22)=1,"〇","×")</f>
        <v>〇</v>
      </c>
      <c r="AL22" s="95" t="s">
        <v>6</v>
      </c>
      <c r="AO22" s="83"/>
      <c r="AP22" s="85"/>
      <c r="AQ22" s="85"/>
      <c r="AR22" s="85"/>
      <c r="AS22" s="85"/>
      <c r="AT22" s="85"/>
      <c r="AU22" s="85"/>
      <c r="AV22" s="85"/>
      <c r="AW22" s="85"/>
      <c r="AX22" s="85"/>
      <c r="AY22" s="85"/>
      <c r="AZ22" s="85"/>
      <c r="BA22" s="85"/>
      <c r="BB22" s="85"/>
      <c r="BE22" s="80"/>
      <c r="BF22" s="80"/>
      <c r="BR22" s="84"/>
      <c r="BS22" s="84"/>
      <c r="BT22" s="84"/>
    </row>
    <row r="23" spans="1:72" ht="20.149999999999999" customHeight="1">
      <c r="A23" s="85"/>
      <c r="B23" s="85"/>
      <c r="C23" s="85"/>
      <c r="D23" s="85"/>
      <c r="E23" s="85"/>
      <c r="F23" s="85"/>
      <c r="G23" s="85"/>
      <c r="H23" s="85"/>
      <c r="I23" s="85"/>
      <c r="J23" s="85"/>
      <c r="K23" s="85"/>
      <c r="L23" s="85"/>
      <c r="M23" s="85"/>
      <c r="N23" s="445"/>
      <c r="O23" s="445"/>
      <c r="P23" s="445"/>
      <c r="Q23" s="445"/>
      <c r="R23" s="445"/>
      <c r="S23" s="440"/>
      <c r="T23" s="440"/>
      <c r="U23" s="440"/>
      <c r="V23" s="440"/>
      <c r="W23" s="440"/>
      <c r="X23" s="440"/>
      <c r="Y23" s="440"/>
      <c r="Z23" s="440"/>
      <c r="AA23" s="440"/>
      <c r="AB23" s="440"/>
      <c r="AC23" s="440"/>
      <c r="AD23" s="440"/>
      <c r="AE23" s="440"/>
      <c r="AF23" s="440"/>
      <c r="AG23" s="440"/>
      <c r="AH23" s="440"/>
      <c r="AI23" s="440"/>
      <c r="AJ23" s="440"/>
      <c r="AK23" s="81"/>
      <c r="AL23" s="95" t="s">
        <v>7</v>
      </c>
      <c r="AM23" s="85"/>
      <c r="AN23" s="85"/>
      <c r="AO23" s="83"/>
      <c r="AP23" s="85"/>
      <c r="AQ23" s="85"/>
      <c r="AR23" s="85"/>
      <c r="AS23" s="85"/>
      <c r="AT23" s="85"/>
      <c r="AU23" s="85"/>
      <c r="AV23" s="85"/>
      <c r="AW23" s="85"/>
      <c r="AX23" s="85"/>
      <c r="AY23" s="85"/>
      <c r="AZ23" s="85"/>
      <c r="BA23" s="85"/>
      <c r="BB23" s="85"/>
    </row>
    <row r="24" spans="1:72" ht="20.149999999999999" customHeight="1">
      <c r="A24" s="85"/>
      <c r="B24" s="85"/>
      <c r="C24" s="85"/>
      <c r="D24" s="85"/>
      <c r="E24" s="85"/>
      <c r="F24" s="85"/>
      <c r="G24" s="85"/>
      <c r="H24" s="85"/>
      <c r="I24" s="85"/>
      <c r="J24" s="85"/>
      <c r="K24" s="85"/>
      <c r="L24" s="85"/>
      <c r="M24" s="85"/>
      <c r="N24" s="445" t="s">
        <v>29</v>
      </c>
      <c r="O24" s="445"/>
      <c r="P24" s="445"/>
      <c r="Q24" s="445"/>
      <c r="R24" s="445"/>
      <c r="S24" s="440" t="str">
        <f>'基本シート (記入例)'!M10</f>
        <v>〇〇福祉会デイサービスセンター</v>
      </c>
      <c r="T24" s="440"/>
      <c r="U24" s="440"/>
      <c r="V24" s="440"/>
      <c r="W24" s="440"/>
      <c r="X24" s="440"/>
      <c r="Y24" s="440"/>
      <c r="Z24" s="440"/>
      <c r="AA24" s="440"/>
      <c r="AB24" s="440"/>
      <c r="AC24" s="440"/>
      <c r="AD24" s="440"/>
      <c r="AE24" s="440"/>
      <c r="AF24" s="440"/>
      <c r="AG24" s="440"/>
      <c r="AH24" s="440"/>
      <c r="AI24" s="440"/>
      <c r="AJ24" s="440"/>
      <c r="AK24" s="81" t="str">
        <f>IF(COUNTA(S24)=1,"〇","×")</f>
        <v>〇</v>
      </c>
      <c r="AL24" s="95" t="s">
        <v>5</v>
      </c>
      <c r="AO24" s="83"/>
      <c r="AP24" s="85"/>
      <c r="AQ24" s="85"/>
      <c r="AR24" s="85"/>
      <c r="AS24" s="85"/>
      <c r="AU24" s="85"/>
      <c r="AV24" s="85"/>
      <c r="AW24" s="85"/>
      <c r="AX24" s="85"/>
      <c r="AY24" s="85"/>
      <c r="AZ24" s="85"/>
      <c r="BA24" s="85"/>
      <c r="BB24" s="85"/>
      <c r="BE24" s="80"/>
      <c r="BF24" s="80"/>
      <c r="BR24" s="84"/>
      <c r="BS24" s="84"/>
      <c r="BT24" s="84"/>
    </row>
    <row r="25" spans="1:72" ht="20.149999999999999" customHeight="1">
      <c r="A25" s="85"/>
      <c r="B25" s="85"/>
      <c r="C25" s="85"/>
      <c r="D25" s="85"/>
      <c r="E25" s="85"/>
      <c r="F25" s="85"/>
      <c r="G25" s="85"/>
      <c r="H25" s="85"/>
      <c r="I25" s="85"/>
      <c r="J25" s="85"/>
      <c r="K25" s="85"/>
      <c r="L25" s="85"/>
      <c r="M25" s="85"/>
      <c r="N25" s="445"/>
      <c r="O25" s="445"/>
      <c r="P25" s="445"/>
      <c r="Q25" s="445"/>
      <c r="R25" s="445"/>
      <c r="S25" s="440"/>
      <c r="T25" s="440"/>
      <c r="U25" s="440"/>
      <c r="V25" s="440"/>
      <c r="W25" s="440"/>
      <c r="X25" s="440"/>
      <c r="Y25" s="440"/>
      <c r="Z25" s="440"/>
      <c r="AA25" s="440"/>
      <c r="AB25" s="440"/>
      <c r="AC25" s="440"/>
      <c r="AD25" s="440"/>
      <c r="AE25" s="440"/>
      <c r="AF25" s="440"/>
      <c r="AG25" s="440"/>
      <c r="AH25" s="440"/>
      <c r="AI25" s="440"/>
      <c r="AJ25" s="440"/>
      <c r="AK25" s="93"/>
      <c r="AO25" s="83"/>
      <c r="AP25" s="85"/>
      <c r="AQ25" s="85"/>
      <c r="AR25" s="85"/>
      <c r="AS25" s="85"/>
      <c r="AT25" s="85"/>
      <c r="AU25" s="85"/>
      <c r="AV25" s="85"/>
      <c r="AW25" s="85"/>
      <c r="AX25" s="85"/>
      <c r="AY25" s="85"/>
      <c r="AZ25" s="85"/>
      <c r="BA25" s="85"/>
      <c r="BB25" s="85"/>
      <c r="BE25" s="80"/>
      <c r="BF25" s="80"/>
      <c r="BR25" s="84"/>
      <c r="BS25" s="84"/>
      <c r="BT25" s="84"/>
    </row>
    <row r="26" spans="1:72" ht="20.149999999999999" customHeight="1">
      <c r="A26" s="85"/>
      <c r="B26" s="85"/>
      <c r="C26" s="85"/>
      <c r="D26" s="85"/>
      <c r="E26" s="85"/>
      <c r="F26" s="85"/>
      <c r="G26" s="85"/>
      <c r="H26" s="85"/>
      <c r="I26" s="85"/>
      <c r="J26" s="85"/>
      <c r="K26" s="85"/>
      <c r="L26" s="85"/>
      <c r="M26" s="85"/>
      <c r="N26" s="445" t="s">
        <v>230</v>
      </c>
      <c r="O26" s="445"/>
      <c r="P26" s="445"/>
      <c r="Q26" s="445"/>
      <c r="R26" s="445"/>
      <c r="S26" s="440" t="str">
        <f>'基本シート (記入例)'!M12</f>
        <v>丹波市氷上町常楽〇〇〇番地</v>
      </c>
      <c r="T26" s="440"/>
      <c r="U26" s="440"/>
      <c r="V26" s="440"/>
      <c r="W26" s="440"/>
      <c r="X26" s="440"/>
      <c r="Y26" s="440"/>
      <c r="Z26" s="440"/>
      <c r="AA26" s="440"/>
      <c r="AB26" s="440"/>
      <c r="AC26" s="440"/>
      <c r="AD26" s="440"/>
      <c r="AE26" s="440"/>
      <c r="AF26" s="440"/>
      <c r="AG26" s="440"/>
      <c r="AH26" s="440"/>
      <c r="AI26" s="440"/>
      <c r="AJ26" s="440"/>
      <c r="AK26" s="81" t="str">
        <f>IF(COUNTA(S26)=1,"〇","×")</f>
        <v>〇</v>
      </c>
      <c r="AL26" s="95" t="s">
        <v>4</v>
      </c>
      <c r="AN26" s="96" t="s">
        <v>0</v>
      </c>
      <c r="AO26" s="83"/>
      <c r="AP26" s="85"/>
      <c r="AQ26" s="85"/>
      <c r="AR26" s="85"/>
      <c r="AS26" s="85"/>
      <c r="AT26" s="85"/>
      <c r="AU26" s="85"/>
      <c r="AV26" s="85"/>
      <c r="AW26" s="85"/>
      <c r="AX26" s="85"/>
      <c r="AY26" s="85"/>
      <c r="AZ26" s="85"/>
      <c r="BA26" s="85"/>
      <c r="BB26" s="85"/>
      <c r="BE26" s="80"/>
      <c r="BF26" s="80"/>
      <c r="BR26" s="84"/>
      <c r="BS26" s="84"/>
      <c r="BT26" s="84"/>
    </row>
    <row r="27" spans="1:72" ht="20.149999999999999" customHeight="1">
      <c r="A27" s="85"/>
      <c r="B27" s="85"/>
      <c r="C27" s="85"/>
      <c r="D27" s="85"/>
      <c r="E27" s="85"/>
      <c r="F27" s="85"/>
      <c r="G27" s="85"/>
      <c r="H27" s="85"/>
      <c r="I27" s="85"/>
      <c r="J27" s="85"/>
      <c r="K27" s="85"/>
      <c r="L27" s="85"/>
      <c r="M27" s="85"/>
      <c r="N27" s="445"/>
      <c r="O27" s="445"/>
      <c r="P27" s="445"/>
      <c r="Q27" s="445"/>
      <c r="R27" s="445"/>
      <c r="S27" s="440"/>
      <c r="T27" s="440"/>
      <c r="U27" s="440"/>
      <c r="V27" s="440"/>
      <c r="W27" s="440"/>
      <c r="X27" s="440"/>
      <c r="Y27" s="440"/>
      <c r="Z27" s="440"/>
      <c r="AA27" s="440"/>
      <c r="AB27" s="440"/>
      <c r="AC27" s="440"/>
      <c r="AD27" s="440"/>
      <c r="AE27" s="440"/>
      <c r="AF27" s="440"/>
      <c r="AG27" s="440"/>
      <c r="AH27" s="440"/>
      <c r="AI27" s="440"/>
      <c r="AJ27" s="440"/>
      <c r="AK27" s="93"/>
      <c r="AO27" s="83"/>
      <c r="AP27" s="85"/>
      <c r="AQ27" s="85"/>
      <c r="AR27" s="85"/>
      <c r="AS27" s="85"/>
      <c r="AT27" s="85"/>
      <c r="AU27" s="85"/>
      <c r="AV27" s="85"/>
      <c r="AW27" s="85"/>
      <c r="AX27" s="85"/>
      <c r="AY27" s="85"/>
      <c r="AZ27" s="85"/>
      <c r="BA27" s="85"/>
      <c r="BB27" s="85"/>
      <c r="BE27" s="80"/>
      <c r="BF27" s="80"/>
      <c r="BR27" s="84"/>
      <c r="BS27" s="84"/>
      <c r="BT27" s="84"/>
    </row>
    <row r="28" spans="1:72" ht="20.149999999999999" customHeight="1">
      <c r="A28" s="85"/>
      <c r="B28" s="85"/>
      <c r="C28" s="85"/>
      <c r="D28" s="85"/>
      <c r="E28" s="85"/>
      <c r="F28" s="85"/>
      <c r="G28" s="85"/>
      <c r="H28" s="85"/>
      <c r="I28" s="85"/>
      <c r="J28" s="85"/>
      <c r="K28" s="85"/>
      <c r="L28" s="85"/>
      <c r="M28" s="85"/>
      <c r="N28" s="428" t="s">
        <v>190</v>
      </c>
      <c r="O28" s="429"/>
      <c r="P28" s="429"/>
      <c r="Q28" s="429"/>
      <c r="R28" s="429"/>
      <c r="S28" s="429"/>
      <c r="T28" s="429"/>
      <c r="U28" s="429"/>
      <c r="V28" s="430"/>
      <c r="W28" s="434" t="str">
        <f>'実績報告書 (記入例)'!C6</f>
        <v>通所系事業所（入浴介助あり）</v>
      </c>
      <c r="X28" s="435"/>
      <c r="Y28" s="435"/>
      <c r="Z28" s="435"/>
      <c r="AA28" s="435"/>
      <c r="AB28" s="435"/>
      <c r="AC28" s="435"/>
      <c r="AD28" s="435"/>
      <c r="AE28" s="435"/>
      <c r="AF28" s="435"/>
      <c r="AG28" s="435"/>
      <c r="AH28" s="435"/>
      <c r="AI28" s="435"/>
      <c r="AJ28" s="436"/>
      <c r="AK28" s="81" t="str">
        <f>IF(COUNTA(W28)=1,"〇","×")</f>
        <v>〇</v>
      </c>
      <c r="AL28" s="95" t="s">
        <v>8</v>
      </c>
      <c r="AM28" s="85"/>
      <c r="AN28" s="85"/>
      <c r="AO28" s="83"/>
      <c r="AP28" s="85"/>
      <c r="AQ28" s="85"/>
      <c r="AR28" s="85"/>
      <c r="AS28" s="85"/>
      <c r="AT28" s="85"/>
      <c r="AU28" s="85"/>
      <c r="AV28" s="85"/>
      <c r="AW28" s="85"/>
      <c r="AX28" s="85"/>
      <c r="AY28" s="85"/>
      <c r="AZ28" s="85"/>
      <c r="BA28" s="85"/>
      <c r="BB28" s="85"/>
    </row>
    <row r="29" spans="1:72" ht="20.149999999999999" customHeight="1">
      <c r="A29" s="85"/>
      <c r="B29" s="85"/>
      <c r="C29" s="85"/>
      <c r="D29" s="85"/>
      <c r="E29" s="85"/>
      <c r="F29" s="85"/>
      <c r="G29" s="85"/>
      <c r="H29" s="85"/>
      <c r="I29" s="85"/>
      <c r="J29" s="85"/>
      <c r="K29" s="85"/>
      <c r="L29" s="85"/>
      <c r="M29" s="85"/>
      <c r="N29" s="431"/>
      <c r="O29" s="432"/>
      <c r="P29" s="432"/>
      <c r="Q29" s="432"/>
      <c r="R29" s="432"/>
      <c r="S29" s="432"/>
      <c r="T29" s="432"/>
      <c r="U29" s="432"/>
      <c r="V29" s="433"/>
      <c r="W29" s="437"/>
      <c r="X29" s="438"/>
      <c r="Y29" s="438"/>
      <c r="Z29" s="438"/>
      <c r="AA29" s="438"/>
      <c r="AB29" s="438"/>
      <c r="AC29" s="438"/>
      <c r="AD29" s="438"/>
      <c r="AE29" s="438"/>
      <c r="AF29" s="438"/>
      <c r="AG29" s="438"/>
      <c r="AH29" s="438"/>
      <c r="AI29" s="438"/>
      <c r="AJ29" s="439"/>
      <c r="AK29" s="97"/>
      <c r="AL29" s="95"/>
      <c r="AM29" s="85"/>
      <c r="AN29" s="85"/>
      <c r="AO29" s="83"/>
      <c r="AP29" s="85"/>
      <c r="AQ29" s="85"/>
      <c r="AR29" s="85"/>
      <c r="AS29" s="85"/>
      <c r="AT29" s="85"/>
      <c r="AU29" s="85"/>
      <c r="AV29" s="85"/>
      <c r="AW29" s="85"/>
      <c r="AX29" s="85"/>
      <c r="AY29" s="85"/>
      <c r="AZ29" s="85"/>
      <c r="BA29" s="85"/>
      <c r="BB29" s="85"/>
    </row>
    <row r="30" spans="1:72" ht="20.149999999999999" customHeight="1">
      <c r="A30" s="85"/>
      <c r="B30" s="85"/>
      <c r="C30" s="85"/>
      <c r="D30" s="85"/>
      <c r="E30" s="85"/>
      <c r="F30" s="85"/>
      <c r="G30" s="85"/>
      <c r="H30" s="85"/>
      <c r="I30" s="85"/>
      <c r="J30" s="85"/>
      <c r="K30" s="85"/>
      <c r="L30" s="85"/>
      <c r="M30" s="85"/>
      <c r="N30" s="428" t="s">
        <v>191</v>
      </c>
      <c r="O30" s="429"/>
      <c r="P30" s="429"/>
      <c r="Q30" s="429"/>
      <c r="R30" s="429"/>
      <c r="S30" s="429"/>
      <c r="T30" s="429"/>
      <c r="U30" s="429"/>
      <c r="V30" s="430"/>
      <c r="W30" s="434" t="str">
        <f>'基本シート (記入例)'!M15</f>
        <v>通所介護（現行相当あり）</v>
      </c>
      <c r="X30" s="435"/>
      <c r="Y30" s="435"/>
      <c r="Z30" s="435"/>
      <c r="AA30" s="435"/>
      <c r="AB30" s="435"/>
      <c r="AC30" s="435"/>
      <c r="AD30" s="435"/>
      <c r="AE30" s="435"/>
      <c r="AF30" s="435"/>
      <c r="AG30" s="435"/>
      <c r="AH30" s="435"/>
      <c r="AI30" s="435"/>
      <c r="AJ30" s="436"/>
      <c r="AK30" s="81" t="str">
        <f>IF(COUNTA(W30)=1,"〇","×")</f>
        <v>〇</v>
      </c>
      <c r="AL30" s="95" t="s">
        <v>8</v>
      </c>
      <c r="AM30" s="85"/>
      <c r="AN30" s="85"/>
      <c r="AO30" s="83"/>
      <c r="AP30" s="85"/>
      <c r="AQ30" s="85"/>
      <c r="AR30" s="85"/>
      <c r="AS30" s="85"/>
      <c r="AT30" s="85"/>
      <c r="AU30" s="85"/>
      <c r="AV30" s="85"/>
      <c r="AW30" s="85"/>
      <c r="AX30" s="85"/>
      <c r="AY30" s="85"/>
      <c r="AZ30" s="85"/>
      <c r="BA30" s="85"/>
      <c r="BB30" s="85"/>
    </row>
    <row r="31" spans="1:72" ht="20.149999999999999" customHeight="1">
      <c r="A31" s="85"/>
      <c r="B31" s="85"/>
      <c r="C31" s="85"/>
      <c r="D31" s="85"/>
      <c r="E31" s="85"/>
      <c r="F31" s="85"/>
      <c r="G31" s="85"/>
      <c r="H31" s="85"/>
      <c r="I31" s="85"/>
      <c r="J31" s="85"/>
      <c r="K31" s="85"/>
      <c r="L31" s="85"/>
      <c r="M31" s="85"/>
      <c r="N31" s="431"/>
      <c r="O31" s="432"/>
      <c r="P31" s="432"/>
      <c r="Q31" s="432"/>
      <c r="R31" s="432"/>
      <c r="S31" s="432"/>
      <c r="T31" s="432"/>
      <c r="U31" s="432"/>
      <c r="V31" s="433"/>
      <c r="W31" s="437"/>
      <c r="X31" s="438"/>
      <c r="Y31" s="438"/>
      <c r="Z31" s="438"/>
      <c r="AA31" s="438"/>
      <c r="AB31" s="438"/>
      <c r="AC31" s="438"/>
      <c r="AD31" s="438"/>
      <c r="AE31" s="438"/>
      <c r="AF31" s="438"/>
      <c r="AG31" s="438"/>
      <c r="AH31" s="438"/>
      <c r="AI31" s="438"/>
      <c r="AJ31" s="439"/>
      <c r="AK31" s="97"/>
      <c r="AL31" s="95"/>
      <c r="AM31" s="85"/>
      <c r="AN31" s="85"/>
      <c r="AO31" s="83"/>
      <c r="AP31" s="85"/>
      <c r="AQ31" s="85"/>
      <c r="AR31" s="85"/>
      <c r="AS31" s="85"/>
      <c r="AT31" s="85"/>
      <c r="AU31" s="85"/>
      <c r="AV31" s="85"/>
      <c r="AW31" s="85"/>
      <c r="AX31" s="85"/>
      <c r="AY31" s="85"/>
      <c r="AZ31" s="85"/>
      <c r="BA31" s="85"/>
      <c r="BB31" s="85"/>
    </row>
    <row r="32" spans="1:72" ht="20.149999999999999" customHeight="1">
      <c r="A32" s="85"/>
      <c r="B32" s="85"/>
      <c r="C32" s="85"/>
      <c r="D32" s="85"/>
      <c r="E32" s="85"/>
      <c r="F32" s="85"/>
      <c r="G32" s="85"/>
      <c r="H32" s="85"/>
      <c r="I32" s="85"/>
      <c r="J32" s="85"/>
      <c r="K32" s="85"/>
      <c r="L32" s="85"/>
      <c r="M32" s="85"/>
      <c r="N32" s="428" t="s">
        <v>83</v>
      </c>
      <c r="O32" s="429"/>
      <c r="P32" s="429"/>
      <c r="Q32" s="429"/>
      <c r="R32" s="429"/>
      <c r="S32" s="429"/>
      <c r="T32" s="429"/>
      <c r="U32" s="429"/>
      <c r="V32" s="430"/>
      <c r="W32" s="440" t="str">
        <f>'基本シート (記入例)'!M21</f>
        <v>福祉　一郎</v>
      </c>
      <c r="X32" s="440"/>
      <c r="Y32" s="440"/>
      <c r="Z32" s="440"/>
      <c r="AA32" s="440"/>
      <c r="AB32" s="440"/>
      <c r="AC32" s="440"/>
      <c r="AD32" s="440"/>
      <c r="AE32" s="440"/>
      <c r="AF32" s="440"/>
      <c r="AG32" s="440"/>
      <c r="AH32" s="440"/>
      <c r="AI32" s="440"/>
      <c r="AJ32" s="440"/>
      <c r="AK32" s="81" t="str">
        <f>IF(COUNTA(W32)=1,"〇","×")</f>
        <v>〇</v>
      </c>
      <c r="AL32" s="95" t="s">
        <v>8</v>
      </c>
      <c r="AM32" s="85"/>
      <c r="AN32" s="85"/>
      <c r="AO32" s="83"/>
      <c r="AP32" s="85"/>
      <c r="AQ32" s="85"/>
      <c r="AR32" s="85"/>
      <c r="AS32" s="85"/>
      <c r="AT32" s="85"/>
      <c r="AU32" s="85"/>
      <c r="AV32" s="85"/>
      <c r="AW32" s="85"/>
      <c r="AX32" s="85"/>
      <c r="AY32" s="85"/>
      <c r="AZ32" s="85"/>
      <c r="BA32" s="85"/>
      <c r="BB32" s="85"/>
    </row>
    <row r="33" spans="1:58" ht="20.149999999999999" customHeight="1">
      <c r="A33" s="85"/>
      <c r="B33" s="85"/>
      <c r="C33" s="85"/>
      <c r="D33" s="85"/>
      <c r="E33" s="85"/>
      <c r="F33" s="85"/>
      <c r="G33" s="85"/>
      <c r="H33" s="85"/>
      <c r="I33" s="85"/>
      <c r="J33" s="85"/>
      <c r="K33" s="85"/>
      <c r="L33" s="85"/>
      <c r="M33" s="85"/>
      <c r="N33" s="431"/>
      <c r="O33" s="432"/>
      <c r="P33" s="432"/>
      <c r="Q33" s="432"/>
      <c r="R33" s="432"/>
      <c r="S33" s="432"/>
      <c r="T33" s="432"/>
      <c r="U33" s="432"/>
      <c r="V33" s="433"/>
      <c r="W33" s="440"/>
      <c r="X33" s="440"/>
      <c r="Y33" s="440"/>
      <c r="Z33" s="440"/>
      <c r="AA33" s="440"/>
      <c r="AB33" s="440"/>
      <c r="AC33" s="440"/>
      <c r="AD33" s="440"/>
      <c r="AE33" s="440"/>
      <c r="AF33" s="440"/>
      <c r="AG33" s="440"/>
      <c r="AH33" s="440"/>
      <c r="AI33" s="440"/>
      <c r="AJ33" s="440"/>
      <c r="AK33" s="97"/>
      <c r="AL33" s="95"/>
      <c r="AM33" s="85"/>
      <c r="AN33" s="85"/>
      <c r="AO33" s="83"/>
      <c r="AP33" s="85"/>
      <c r="AQ33" s="85"/>
      <c r="AR33" s="85"/>
      <c r="AS33" s="85"/>
      <c r="AT33" s="85"/>
      <c r="AU33" s="85"/>
      <c r="AV33" s="85"/>
      <c r="AW33" s="85"/>
      <c r="AX33" s="85"/>
      <c r="AY33" s="85"/>
      <c r="AZ33" s="85"/>
      <c r="BA33" s="85"/>
      <c r="BB33" s="85"/>
    </row>
    <row r="34" spans="1:58" ht="5.15" customHeight="1">
      <c r="A34" s="85"/>
      <c r="B34" s="85"/>
      <c r="C34" s="85"/>
      <c r="D34" s="85"/>
      <c r="E34" s="85"/>
      <c r="F34" s="85"/>
      <c r="G34" s="85"/>
      <c r="H34" s="85"/>
      <c r="I34" s="85"/>
      <c r="J34" s="85"/>
      <c r="K34" s="85"/>
      <c r="L34" s="85"/>
      <c r="M34" s="85"/>
      <c r="N34" s="98"/>
      <c r="O34" s="98"/>
      <c r="P34" s="98"/>
      <c r="Q34" s="98"/>
      <c r="R34" s="98"/>
      <c r="S34" s="98"/>
      <c r="T34" s="98"/>
      <c r="U34" s="98"/>
      <c r="V34" s="98"/>
      <c r="W34" s="98"/>
      <c r="X34" s="98"/>
      <c r="Y34" s="98"/>
      <c r="Z34" s="98"/>
      <c r="AA34" s="98"/>
      <c r="AB34" s="98"/>
      <c r="AC34" s="98"/>
      <c r="AD34" s="98"/>
      <c r="AE34" s="98"/>
      <c r="AF34" s="98"/>
      <c r="AG34" s="98"/>
      <c r="AH34" s="98"/>
      <c r="AI34" s="98"/>
      <c r="AJ34" s="98"/>
      <c r="AK34" s="93"/>
    </row>
    <row r="35" spans="1:58" ht="54.75" customHeight="1">
      <c r="A35" s="474" t="s">
        <v>362</v>
      </c>
      <c r="B35" s="474"/>
      <c r="C35" s="474"/>
      <c r="D35" s="474"/>
      <c r="E35" s="474"/>
      <c r="F35" s="474"/>
      <c r="G35" s="474"/>
      <c r="H35" s="474"/>
      <c r="I35" s="474"/>
      <c r="J35" s="474"/>
      <c r="K35" s="474"/>
      <c r="L35" s="474"/>
      <c r="M35" s="474"/>
      <c r="N35" s="474"/>
      <c r="O35" s="474"/>
      <c r="P35" s="474"/>
      <c r="Q35" s="474"/>
      <c r="R35" s="474"/>
      <c r="S35" s="474"/>
      <c r="T35" s="474"/>
      <c r="U35" s="474"/>
      <c r="V35" s="474"/>
      <c r="W35" s="474"/>
      <c r="X35" s="474"/>
      <c r="Y35" s="474"/>
      <c r="Z35" s="474"/>
      <c r="AA35" s="474"/>
      <c r="AB35" s="474"/>
      <c r="AC35" s="474"/>
      <c r="AD35" s="474"/>
      <c r="AE35" s="474"/>
      <c r="AF35" s="474"/>
      <c r="AG35" s="474"/>
      <c r="AH35" s="474"/>
      <c r="AI35" s="474"/>
      <c r="AJ35" s="85"/>
      <c r="AK35" s="93"/>
    </row>
    <row r="36" spans="1:58" ht="10" customHeight="1">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93"/>
    </row>
    <row r="37" spans="1:58" ht="39.75" customHeight="1">
      <c r="A37" s="90">
        <v>1</v>
      </c>
      <c r="B37" s="99" t="s">
        <v>39</v>
      </c>
      <c r="C37" s="100"/>
      <c r="D37" s="100"/>
      <c r="E37" s="101"/>
      <c r="F37" s="101"/>
      <c r="G37" s="101"/>
      <c r="H37" s="102"/>
      <c r="I37" s="102"/>
      <c r="J37" s="475">
        <f>'実績報告書 (記入例)'!D34+'実績報告書②（記入例）'!F85</f>
        <v>194000</v>
      </c>
      <c r="K37" s="475"/>
      <c r="L37" s="475"/>
      <c r="M37" s="475"/>
      <c r="N37" s="475"/>
      <c r="O37" s="475"/>
      <c r="P37" s="475"/>
      <c r="Q37" s="475"/>
      <c r="R37" s="89" t="s">
        <v>40</v>
      </c>
      <c r="S37" s="102"/>
      <c r="T37" s="102"/>
      <c r="U37" s="102"/>
      <c r="V37" s="102"/>
      <c r="W37" s="102"/>
      <c r="X37" s="102"/>
      <c r="Y37" s="102"/>
      <c r="Z37" s="102"/>
      <c r="AA37" s="102"/>
      <c r="AB37" s="102"/>
      <c r="AC37" s="102"/>
      <c r="AK37" s="103"/>
      <c r="AL37" s="78" t="s">
        <v>13</v>
      </c>
    </row>
    <row r="38" spans="1:58" ht="5.15" customHeight="1">
      <c r="A38" s="90"/>
      <c r="B38" s="90"/>
      <c r="C38" s="104"/>
      <c r="D38" s="104"/>
      <c r="E38" s="104"/>
      <c r="F38" s="104"/>
      <c r="G38" s="104"/>
      <c r="H38" s="102"/>
      <c r="I38" s="102"/>
      <c r="J38" s="102"/>
      <c r="K38" s="102"/>
      <c r="L38" s="102"/>
      <c r="M38" s="102"/>
      <c r="N38" s="102"/>
      <c r="O38" s="102"/>
      <c r="P38" s="102"/>
      <c r="Q38" s="102"/>
      <c r="R38" s="102"/>
      <c r="S38" s="102"/>
      <c r="T38" s="102"/>
      <c r="U38" s="102"/>
      <c r="V38" s="102"/>
      <c r="W38" s="102"/>
      <c r="X38" s="102"/>
      <c r="Y38" s="102"/>
      <c r="Z38" s="102"/>
      <c r="AA38" s="102"/>
      <c r="AB38" s="102"/>
      <c r="AC38" s="102"/>
      <c r="AK38" s="93"/>
      <c r="BE38" s="80"/>
      <c r="BF38" s="80"/>
    </row>
    <row r="39" spans="1:58" ht="25" customHeight="1">
      <c r="A39" s="90">
        <v>2</v>
      </c>
      <c r="B39" s="463" t="s">
        <v>41</v>
      </c>
      <c r="C39" s="463"/>
      <c r="D39" s="463"/>
      <c r="E39" s="463"/>
      <c r="F39" s="463"/>
      <c r="G39" s="89"/>
      <c r="H39" s="102"/>
      <c r="I39" s="102"/>
      <c r="J39" s="102"/>
      <c r="K39" s="102"/>
      <c r="L39" s="102"/>
      <c r="M39" s="102"/>
      <c r="N39" s="102"/>
      <c r="O39" s="102"/>
      <c r="P39" s="102"/>
      <c r="Q39" s="102"/>
      <c r="R39" s="102"/>
      <c r="S39" s="102"/>
      <c r="T39" s="102"/>
      <c r="U39" s="102"/>
      <c r="V39" s="102"/>
      <c r="W39" s="102"/>
      <c r="X39" s="102"/>
      <c r="Y39" s="102"/>
      <c r="Z39" s="102"/>
      <c r="AA39" s="102"/>
      <c r="AB39" s="102"/>
      <c r="AC39" s="102"/>
      <c r="AK39" s="103"/>
      <c r="AL39" s="78" t="s">
        <v>13</v>
      </c>
    </row>
    <row r="40" spans="1:58" ht="30" customHeight="1">
      <c r="A40" s="478" t="s">
        <v>45</v>
      </c>
      <c r="B40" s="469" t="s">
        <v>14</v>
      </c>
      <c r="C40" s="461"/>
      <c r="D40" s="461"/>
      <c r="E40" s="461"/>
      <c r="F40" s="462"/>
      <c r="G40" s="105" t="str">
        <f>'基本シート (記入例)'!M36</f>
        <v>〇</v>
      </c>
      <c r="H40" s="106" t="str">
        <f>'基本シート (記入例)'!O36</f>
        <v>〇</v>
      </c>
      <c r="I40" s="106" t="str">
        <f>'基本シート (記入例)'!Q36</f>
        <v>〇</v>
      </c>
      <c r="J40" s="107" t="str">
        <f>'基本シート (記入例)'!S36</f>
        <v>〇</v>
      </c>
      <c r="K40" s="464"/>
      <c r="L40" s="465"/>
      <c r="M40" s="465"/>
      <c r="N40" s="465"/>
      <c r="O40" s="465"/>
      <c r="P40" s="465"/>
      <c r="Q40" s="465"/>
      <c r="R40" s="465"/>
      <c r="S40" s="465"/>
      <c r="T40" s="465"/>
      <c r="U40" s="465"/>
      <c r="V40" s="465"/>
      <c r="W40" s="465"/>
      <c r="X40" s="465"/>
      <c r="Y40" s="465"/>
      <c r="Z40" s="465"/>
      <c r="AA40" s="465"/>
      <c r="AB40" s="465"/>
      <c r="AC40" s="465"/>
      <c r="AD40" s="465"/>
      <c r="AE40" s="465"/>
      <c r="AF40" s="465"/>
      <c r="AG40" s="465"/>
      <c r="AH40" s="465"/>
      <c r="AI40" s="465"/>
      <c r="AJ40" s="466"/>
      <c r="AK40" s="103" t="str">
        <f>IF(COUNTA(G40:J40)=4,"〇","×")</f>
        <v>〇</v>
      </c>
      <c r="AL40" s="95" t="s">
        <v>15</v>
      </c>
    </row>
    <row r="41" spans="1:58" ht="30" customHeight="1">
      <c r="A41" s="479"/>
      <c r="B41" s="467" t="s">
        <v>16</v>
      </c>
      <c r="C41" s="468"/>
      <c r="D41" s="468"/>
      <c r="E41" s="468"/>
      <c r="F41" s="468"/>
      <c r="G41" s="108" t="str">
        <f>'基本シート (記入例)'!W36</f>
        <v>〇</v>
      </c>
      <c r="H41" s="109" t="str">
        <f>'基本シート (記入例)'!Y36</f>
        <v>〇</v>
      </c>
      <c r="I41" s="126" t="str">
        <f>'基本シート (記入例)'!AA36</f>
        <v>〇</v>
      </c>
      <c r="J41" s="464"/>
      <c r="K41" s="465"/>
      <c r="L41" s="465"/>
      <c r="M41" s="465"/>
      <c r="N41" s="465"/>
      <c r="O41" s="465"/>
      <c r="P41" s="465"/>
      <c r="Q41" s="465"/>
      <c r="R41" s="465"/>
      <c r="S41" s="465"/>
      <c r="T41" s="465"/>
      <c r="U41" s="465"/>
      <c r="V41" s="465"/>
      <c r="W41" s="465"/>
      <c r="X41" s="465"/>
      <c r="Y41" s="465"/>
      <c r="Z41" s="465"/>
      <c r="AA41" s="465"/>
      <c r="AB41" s="465"/>
      <c r="AC41" s="465"/>
      <c r="AD41" s="465"/>
      <c r="AE41" s="465"/>
      <c r="AF41" s="465"/>
      <c r="AG41" s="465"/>
      <c r="AH41" s="465"/>
      <c r="AI41" s="465"/>
      <c r="AJ41" s="466"/>
      <c r="AK41" s="103" t="str">
        <f>IF(COUNTA(G41:I41)=3,"〇","×")</f>
        <v>〇</v>
      </c>
      <c r="AL41" s="95" t="s">
        <v>17</v>
      </c>
    </row>
    <row r="42" spans="1:58" ht="30" customHeight="1">
      <c r="A42" s="479"/>
      <c r="B42" s="449" t="s">
        <v>18</v>
      </c>
      <c r="C42" s="450"/>
      <c r="D42" s="450"/>
      <c r="E42" s="450"/>
      <c r="F42" s="470"/>
      <c r="G42" s="454" t="str">
        <f>'基本シート (記入例)'!M37</f>
        <v>〇〇銀行</v>
      </c>
      <c r="H42" s="455"/>
      <c r="I42" s="455"/>
      <c r="J42" s="455"/>
      <c r="K42" s="455"/>
      <c r="L42" s="455"/>
      <c r="M42" s="455"/>
      <c r="N42" s="455"/>
      <c r="O42" s="455"/>
      <c r="P42" s="455"/>
      <c r="Q42" s="455"/>
      <c r="R42" s="455"/>
      <c r="S42" s="455"/>
      <c r="T42" s="455"/>
      <c r="U42" s="455"/>
      <c r="V42" s="455"/>
      <c r="W42" s="456"/>
      <c r="X42" s="464"/>
      <c r="Y42" s="465"/>
      <c r="Z42" s="465"/>
      <c r="AA42" s="465"/>
      <c r="AB42" s="465"/>
      <c r="AC42" s="465"/>
      <c r="AD42" s="465"/>
      <c r="AE42" s="465"/>
      <c r="AF42" s="465"/>
      <c r="AG42" s="465"/>
      <c r="AH42" s="465"/>
      <c r="AI42" s="465"/>
      <c r="AJ42" s="466"/>
      <c r="AK42" s="103" t="str">
        <f>IF(COUNTA(G42)=1,"〇","×")</f>
        <v>〇</v>
      </c>
      <c r="AL42" s="95" t="s">
        <v>19</v>
      </c>
    </row>
    <row r="43" spans="1:58" ht="30" customHeight="1">
      <c r="A43" s="479"/>
      <c r="B43" s="449" t="s">
        <v>20</v>
      </c>
      <c r="C43" s="450"/>
      <c r="D43" s="450"/>
      <c r="E43" s="450"/>
      <c r="F43" s="470"/>
      <c r="G43" s="454" t="str">
        <f>'基本シート (記入例)'!M38</f>
        <v>〇〇</v>
      </c>
      <c r="H43" s="455"/>
      <c r="I43" s="455"/>
      <c r="J43" s="455"/>
      <c r="K43" s="455"/>
      <c r="L43" s="455"/>
      <c r="M43" s="456"/>
      <c r="N43" s="464"/>
      <c r="O43" s="465"/>
      <c r="P43" s="465"/>
      <c r="Q43" s="465"/>
      <c r="R43" s="465"/>
      <c r="S43" s="465"/>
      <c r="T43" s="465"/>
      <c r="U43" s="465"/>
      <c r="V43" s="465"/>
      <c r="W43" s="465"/>
      <c r="X43" s="465"/>
      <c r="Y43" s="465"/>
      <c r="Z43" s="465"/>
      <c r="AA43" s="465"/>
      <c r="AB43" s="465"/>
      <c r="AC43" s="465"/>
      <c r="AD43" s="465"/>
      <c r="AE43" s="465"/>
      <c r="AF43" s="465"/>
      <c r="AG43" s="465"/>
      <c r="AH43" s="465"/>
      <c r="AI43" s="465"/>
      <c r="AJ43" s="466"/>
      <c r="AK43" s="103" t="str">
        <f>IF(COUNTA(G43)=1,"〇","×")</f>
        <v>〇</v>
      </c>
      <c r="AL43" s="95" t="s">
        <v>21</v>
      </c>
    </row>
    <row r="44" spans="1:58" ht="30" customHeight="1">
      <c r="A44" s="479"/>
      <c r="B44" s="449" t="s">
        <v>22</v>
      </c>
      <c r="C44" s="450"/>
      <c r="D44" s="450"/>
      <c r="E44" s="450"/>
      <c r="F44" s="450"/>
      <c r="G44" s="555">
        <f>'基本シート (記入例)'!M39</f>
        <v>1</v>
      </c>
      <c r="H44" s="556"/>
      <c r="I44" s="480" t="s">
        <v>23</v>
      </c>
      <c r="J44" s="481"/>
      <c r="K44" s="481"/>
      <c r="L44" s="481"/>
      <c r="M44" s="481"/>
      <c r="N44" s="481"/>
      <c r="O44" s="481"/>
      <c r="P44" s="481"/>
      <c r="Q44" s="481"/>
      <c r="R44" s="481"/>
      <c r="S44" s="481"/>
      <c r="T44" s="481"/>
      <c r="U44" s="481"/>
      <c r="V44" s="481"/>
      <c r="W44" s="481"/>
      <c r="X44" s="481"/>
      <c r="Y44" s="481"/>
      <c r="Z44" s="481"/>
      <c r="AA44" s="481"/>
      <c r="AB44" s="481"/>
      <c r="AC44" s="481"/>
      <c r="AD44" s="481"/>
      <c r="AE44" s="481"/>
      <c r="AF44" s="481"/>
      <c r="AG44" s="481"/>
      <c r="AH44" s="481"/>
      <c r="AI44" s="481"/>
      <c r="AJ44" s="482"/>
      <c r="AK44" s="103" t="str">
        <f>IF(COUNTA(G44)=1,"〇","×")</f>
        <v>〇</v>
      </c>
      <c r="AL44" s="95" t="s">
        <v>24</v>
      </c>
    </row>
    <row r="45" spans="1:58" ht="30" customHeight="1">
      <c r="A45" s="479"/>
      <c r="B45" s="449" t="s">
        <v>25</v>
      </c>
      <c r="C45" s="450"/>
      <c r="D45" s="450"/>
      <c r="E45" s="450"/>
      <c r="F45" s="450"/>
      <c r="G45" s="110">
        <f>'基本シート (記入例)'!M40</f>
        <v>1</v>
      </c>
      <c r="H45" s="111">
        <f>'基本シート (記入例)'!O40</f>
        <v>2</v>
      </c>
      <c r="I45" s="111">
        <f>'基本シート (記入例)'!Q40</f>
        <v>3</v>
      </c>
      <c r="J45" s="111">
        <f>'基本シート (記入例)'!S40</f>
        <v>4</v>
      </c>
      <c r="K45" s="111">
        <f>'基本シート (記入例)'!U40</f>
        <v>5</v>
      </c>
      <c r="L45" s="111">
        <f>'基本シート (記入例)'!W40</f>
        <v>6</v>
      </c>
      <c r="M45" s="112">
        <f>'基本シート (記入例)'!Y40</f>
        <v>7</v>
      </c>
      <c r="N45" s="457"/>
      <c r="O45" s="458"/>
      <c r="P45" s="458"/>
      <c r="Q45" s="458"/>
      <c r="R45" s="458"/>
      <c r="S45" s="458"/>
      <c r="T45" s="458"/>
      <c r="U45" s="458"/>
      <c r="V45" s="458"/>
      <c r="W45" s="458"/>
      <c r="X45" s="458"/>
      <c r="Y45" s="458"/>
      <c r="Z45" s="458"/>
      <c r="AA45" s="458"/>
      <c r="AB45" s="458"/>
      <c r="AC45" s="458"/>
      <c r="AD45" s="458"/>
      <c r="AE45" s="458"/>
      <c r="AF45" s="458"/>
      <c r="AG45" s="458"/>
      <c r="AH45" s="458"/>
      <c r="AI45" s="458"/>
      <c r="AJ45" s="459"/>
      <c r="AK45" s="103" t="str">
        <f>IF(COUNTA(G45:M45)=7,"〇","×")</f>
        <v>〇</v>
      </c>
      <c r="AL45" s="95" t="s">
        <v>26</v>
      </c>
    </row>
    <row r="46" spans="1:58" ht="30" customHeight="1">
      <c r="A46" s="479"/>
      <c r="B46" s="460" t="s">
        <v>27</v>
      </c>
      <c r="C46" s="461"/>
      <c r="D46" s="461"/>
      <c r="E46" s="461"/>
      <c r="F46" s="462"/>
      <c r="G46" s="454" t="str">
        <f>'基本シート (記入例)'!M41</f>
        <v>ｼﾔｶｲﾌｸｼﾎｳｼﾞﾝ〇〇ﾌｸｼｶｲ ﾘｼﾞﾁﾖｳ ﾀﾝﾊﾞ ｲﾁﾛｳ</v>
      </c>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6"/>
      <c r="AK46" s="81" t="str">
        <f>IF(COUNTA(G46:AJ46)&gt;=1,"〇","×")</f>
        <v>〇</v>
      </c>
      <c r="AL46" s="95" t="s">
        <v>28</v>
      </c>
    </row>
    <row r="47" spans="1:58" ht="10" customHeight="1">
      <c r="A47" s="476"/>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c r="AG47" s="477"/>
      <c r="AH47" s="477"/>
      <c r="AI47" s="477"/>
      <c r="AJ47" s="477"/>
    </row>
    <row r="48" spans="1:58">
      <c r="A48" s="90">
        <v>3</v>
      </c>
      <c r="B48" s="453" t="s">
        <v>42</v>
      </c>
      <c r="C48" s="453"/>
      <c r="D48" s="453"/>
      <c r="E48" s="453"/>
      <c r="F48" s="453"/>
      <c r="G48" s="453"/>
      <c r="H48" s="453"/>
      <c r="I48" s="453"/>
      <c r="J48" s="453"/>
      <c r="K48" s="453"/>
      <c r="L48" s="453"/>
      <c r="M48" s="104"/>
      <c r="R48" s="79">
        <v>4</v>
      </c>
      <c r="S48" s="453" t="s">
        <v>44</v>
      </c>
      <c r="T48" s="453"/>
      <c r="U48" s="453"/>
      <c r="V48" s="453"/>
      <c r="W48" s="453"/>
      <c r="X48" s="113"/>
    </row>
    <row r="49" spans="1:38" ht="30" customHeight="1">
      <c r="A49" s="441" t="s">
        <v>43</v>
      </c>
      <c r="B49" s="441"/>
      <c r="C49" s="441"/>
      <c r="D49" s="441"/>
      <c r="E49" s="441"/>
      <c r="F49" s="441"/>
      <c r="G49" s="442" t="str">
        <f>IF('基本シート (記入例)'!A25=TRUE,'基本シート (記入例)'!M21,'基本シート (記入例)'!M24)</f>
        <v>福祉　一郎</v>
      </c>
      <c r="H49" s="442"/>
      <c r="I49" s="442"/>
      <c r="J49" s="442"/>
      <c r="K49" s="442"/>
      <c r="L49" s="442"/>
      <c r="M49" s="442"/>
      <c r="N49" s="442"/>
      <c r="O49" s="442"/>
      <c r="P49" s="442"/>
      <c r="Q49" s="442"/>
      <c r="R49" s="441" t="s">
        <v>44</v>
      </c>
      <c r="S49" s="441"/>
      <c r="T49" s="441"/>
      <c r="U49" s="441"/>
      <c r="V49" s="441"/>
      <c r="W49" s="441"/>
      <c r="X49" s="444" t="str">
        <f>IF('基本シート (記入例)'!A31=TRUE,'基本シート (記入例)'!M21,'基本シート (記入例)'!M30)</f>
        <v>介護　花子</v>
      </c>
      <c r="Y49" s="444"/>
      <c r="Z49" s="444"/>
      <c r="AA49" s="444"/>
      <c r="AB49" s="444"/>
      <c r="AC49" s="444"/>
      <c r="AD49" s="444"/>
      <c r="AE49" s="444"/>
      <c r="AF49" s="444"/>
      <c r="AG49" s="444"/>
      <c r="AH49" s="444"/>
      <c r="AI49" s="444"/>
      <c r="AJ49" s="444"/>
    </row>
    <row r="50" spans="1:38" ht="30" customHeight="1">
      <c r="A50" s="445" t="s">
        <v>78</v>
      </c>
      <c r="B50" s="445"/>
      <c r="C50" s="445"/>
      <c r="D50" s="445"/>
      <c r="E50" s="445"/>
      <c r="F50" s="445"/>
      <c r="G50" s="442" t="str">
        <f>IF('基本シート (記入例)'!A27=TRUE,'基本シート (記入例)'!M22,'基本シート (記入例)'!M26)</f>
        <v>0795-〇〇-〇〇〇〇</v>
      </c>
      <c r="H50" s="442"/>
      <c r="I50" s="442"/>
      <c r="J50" s="442"/>
      <c r="K50" s="442"/>
      <c r="L50" s="442"/>
      <c r="M50" s="442"/>
      <c r="N50" s="442"/>
      <c r="O50" s="442"/>
      <c r="P50" s="442"/>
      <c r="Q50" s="442"/>
      <c r="R50" s="441" t="s">
        <v>80</v>
      </c>
      <c r="S50" s="441"/>
      <c r="T50" s="441"/>
      <c r="U50" s="441"/>
      <c r="V50" s="441"/>
      <c r="W50" s="441"/>
      <c r="X50" s="444" t="str">
        <f>IF('基本シート (記入例)'!A33=TRUE,'基本シート (記入例)'!M22,'基本シート (記入例)'!M32)</f>
        <v>0795-〇〇-〇〇〇〇</v>
      </c>
      <c r="Y50" s="444"/>
      <c r="Z50" s="444"/>
      <c r="AA50" s="444"/>
      <c r="AB50" s="444"/>
      <c r="AC50" s="444"/>
      <c r="AD50" s="444"/>
      <c r="AE50" s="444"/>
      <c r="AF50" s="444"/>
      <c r="AG50" s="444"/>
      <c r="AH50" s="444"/>
      <c r="AI50" s="444"/>
      <c r="AJ50" s="444"/>
      <c r="AL50" s="78" t="b">
        <v>1</v>
      </c>
    </row>
    <row r="51" spans="1:38" ht="30" customHeight="1">
      <c r="A51" s="441" t="s">
        <v>79</v>
      </c>
      <c r="B51" s="441"/>
      <c r="C51" s="441"/>
      <c r="D51" s="441"/>
      <c r="E51" s="441"/>
      <c r="F51" s="441"/>
      <c r="G51" s="442" t="str">
        <f>IF('基本シート (記入例)'!A29=TRUE,'基本シート (記入例)'!M23,'基本シート (記入例)'!M28)</f>
        <v>kaigohoken@tamba.co.jp</v>
      </c>
      <c r="H51" s="442"/>
      <c r="I51" s="442"/>
      <c r="J51" s="442"/>
      <c r="K51" s="442"/>
      <c r="L51" s="442"/>
      <c r="M51" s="442"/>
      <c r="N51" s="442"/>
      <c r="O51" s="442"/>
      <c r="P51" s="442"/>
      <c r="Q51" s="442"/>
      <c r="R51" s="443" t="s">
        <v>79</v>
      </c>
      <c r="S51" s="443"/>
      <c r="T51" s="443"/>
      <c r="U51" s="443"/>
      <c r="V51" s="443"/>
      <c r="W51" s="443"/>
      <c r="X51" s="444" t="str">
        <f>IF('基本シート (記入例)'!A35=TRUE,'基本シート (記入例)'!M23,'基本シート (記入例)'!M34)</f>
        <v>kaigohoken_day@tamba.co.jp</v>
      </c>
      <c r="Y51" s="444"/>
      <c r="Z51" s="444"/>
      <c r="AA51" s="444"/>
      <c r="AB51" s="444"/>
      <c r="AC51" s="444"/>
      <c r="AD51" s="444"/>
      <c r="AE51" s="444"/>
      <c r="AF51" s="444"/>
      <c r="AG51" s="444"/>
      <c r="AH51" s="444"/>
      <c r="AI51" s="444"/>
      <c r="AJ51" s="444"/>
    </row>
    <row r="52" spans="1:38" ht="15" customHeight="1">
      <c r="A52" s="104"/>
      <c r="B52" s="104"/>
      <c r="C52" s="104"/>
      <c r="D52" s="104"/>
      <c r="E52" s="104"/>
      <c r="F52" s="104"/>
      <c r="G52" s="104"/>
      <c r="H52" s="104"/>
      <c r="I52" s="104"/>
      <c r="J52" s="104"/>
      <c r="K52" s="104"/>
      <c r="L52" s="104"/>
      <c r="M52" s="104"/>
    </row>
    <row r="53" spans="1:38" ht="5.15" customHeight="1" thickBot="1"/>
    <row r="54" spans="1:38" ht="10.5" customHeight="1">
      <c r="B54" s="4"/>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134"/>
      <c r="AI54" s="135"/>
    </row>
    <row r="55" spans="1:38">
      <c r="B55" s="114" t="s">
        <v>258</v>
      </c>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I55" s="136"/>
    </row>
    <row r="56" spans="1:38" ht="39" customHeight="1">
      <c r="B56" s="116"/>
      <c r="C56" s="448" t="str">
        <f>'基本シート (記入例)'!C46:AG46</f>
        <v>光熱費の支払額、実績等の内容に相違なく、申請に用いた支出等に係る証拠書類及び実績人数の根拠資料を令和８年度末まで適切に整備保管します。</v>
      </c>
      <c r="D56" s="557"/>
      <c r="E56" s="557"/>
      <c r="F56" s="557"/>
      <c r="G56" s="557"/>
      <c r="H56" s="557"/>
      <c r="I56" s="557"/>
      <c r="J56" s="557"/>
      <c r="K56" s="557"/>
      <c r="L56" s="557"/>
      <c r="M56" s="557"/>
      <c r="N56" s="557"/>
      <c r="O56" s="557"/>
      <c r="P56" s="557"/>
      <c r="Q56" s="557"/>
      <c r="R56" s="557"/>
      <c r="S56" s="557"/>
      <c r="T56" s="557"/>
      <c r="U56" s="557"/>
      <c r="V56" s="557"/>
      <c r="W56" s="557"/>
      <c r="X56" s="557"/>
      <c r="Y56" s="557"/>
      <c r="Z56" s="557"/>
      <c r="AA56" s="557"/>
      <c r="AB56" s="557"/>
      <c r="AC56" s="557"/>
      <c r="AD56" s="557"/>
      <c r="AE56" s="557"/>
      <c r="AF56" s="557"/>
      <c r="AG56" s="557"/>
      <c r="AI56" s="136"/>
    </row>
    <row r="57" spans="1:38" ht="39" customHeight="1">
      <c r="B57" s="116"/>
      <c r="C57" s="448" t="str">
        <f>'基本シート (記入例)'!C47:AG47</f>
        <v>支援金申請について他の物価高騰対策補助等事業(県の補助事業である「令和８年介護事業所等及び介護施設等に対するサービス継続支援事業」)と重複した申請はしていません。</v>
      </c>
      <c r="D57" s="557"/>
      <c r="E57" s="557"/>
      <c r="F57" s="557"/>
      <c r="G57" s="557"/>
      <c r="H57" s="557"/>
      <c r="I57" s="557"/>
      <c r="J57" s="557"/>
      <c r="K57" s="557"/>
      <c r="L57" s="557"/>
      <c r="M57" s="557"/>
      <c r="N57" s="557"/>
      <c r="O57" s="557"/>
      <c r="P57" s="557"/>
      <c r="Q57" s="557"/>
      <c r="R57" s="557"/>
      <c r="S57" s="557"/>
      <c r="T57" s="557"/>
      <c r="U57" s="557"/>
      <c r="V57" s="557"/>
      <c r="W57" s="557"/>
      <c r="X57" s="557"/>
      <c r="Y57" s="557"/>
      <c r="Z57" s="557"/>
      <c r="AA57" s="557"/>
      <c r="AB57" s="557"/>
      <c r="AC57" s="557"/>
      <c r="AD57" s="557"/>
      <c r="AE57" s="557"/>
      <c r="AF57" s="557"/>
      <c r="AG57" s="557"/>
      <c r="AI57" s="136"/>
    </row>
    <row r="58" spans="1:38" ht="39" customHeight="1">
      <c r="B58" s="116"/>
      <c r="C58" s="448" t="str">
        <f>'基本シート (記入例)'!C48:AG48</f>
        <v>支援金の重複を防ぐため、他の物価高騰対策支援事業に対して、申請内容等の情報を提供されることに同意します。</v>
      </c>
      <c r="D58" s="557"/>
      <c r="E58" s="557"/>
      <c r="F58" s="557"/>
      <c r="G58" s="557"/>
      <c r="H58" s="557"/>
      <c r="I58" s="557"/>
      <c r="J58" s="557"/>
      <c r="K58" s="557"/>
      <c r="L58" s="557"/>
      <c r="M58" s="557"/>
      <c r="N58" s="557"/>
      <c r="O58" s="557"/>
      <c r="P58" s="557"/>
      <c r="Q58" s="557"/>
      <c r="R58" s="557"/>
      <c r="S58" s="557"/>
      <c r="T58" s="557"/>
      <c r="U58" s="557"/>
      <c r="V58" s="557"/>
      <c r="W58" s="557"/>
      <c r="X58" s="557"/>
      <c r="Y58" s="557"/>
      <c r="Z58" s="557"/>
      <c r="AA58" s="557"/>
      <c r="AB58" s="557"/>
      <c r="AC58" s="557"/>
      <c r="AD58" s="557"/>
      <c r="AE58" s="557"/>
      <c r="AF58" s="557"/>
      <c r="AG58" s="557"/>
      <c r="AI58" s="136"/>
    </row>
    <row r="59" spans="1:38" ht="39" customHeight="1">
      <c r="B59" s="116"/>
      <c r="C59" s="448" t="str">
        <f>'基本シート (記入例)'!C49:AG49</f>
        <v>支援金事務を適正に執行するために事業所へ訪問し書類等の確認を受けることに同意します。</v>
      </c>
      <c r="D59" s="557"/>
      <c r="E59" s="557"/>
      <c r="F59" s="557"/>
      <c r="G59" s="557"/>
      <c r="H59" s="557"/>
      <c r="I59" s="557"/>
      <c r="J59" s="557"/>
      <c r="K59" s="557"/>
      <c r="L59" s="557"/>
      <c r="M59" s="557"/>
      <c r="N59" s="557"/>
      <c r="O59" s="557"/>
      <c r="P59" s="557"/>
      <c r="Q59" s="557"/>
      <c r="R59" s="557"/>
      <c r="S59" s="557"/>
      <c r="T59" s="557"/>
      <c r="U59" s="557"/>
      <c r="V59" s="557"/>
      <c r="W59" s="557"/>
      <c r="X59" s="557"/>
      <c r="Y59" s="557"/>
      <c r="Z59" s="557"/>
      <c r="AA59" s="557"/>
      <c r="AB59" s="557"/>
      <c r="AC59" s="557"/>
      <c r="AD59" s="557"/>
      <c r="AE59" s="557"/>
      <c r="AF59" s="557"/>
      <c r="AG59" s="557"/>
      <c r="AI59" s="136"/>
    </row>
    <row r="60" spans="1:38" ht="25" customHeight="1">
      <c r="B60" s="446" t="s">
        <v>64</v>
      </c>
      <c r="C60" s="447"/>
      <c r="D60" s="447"/>
      <c r="E60" s="447"/>
      <c r="F60" s="447"/>
      <c r="G60" s="447"/>
      <c r="H60" s="447"/>
      <c r="I60" s="447"/>
      <c r="J60" s="447"/>
      <c r="K60" s="447"/>
      <c r="L60" s="447"/>
      <c r="M60" s="447"/>
      <c r="N60" s="447"/>
      <c r="O60" s="447"/>
      <c r="P60" s="447"/>
      <c r="Q60" s="447"/>
      <c r="R60" s="447"/>
      <c r="S60" s="447"/>
      <c r="T60" s="447"/>
      <c r="U60" s="447"/>
      <c r="V60" s="447"/>
      <c r="W60" s="447"/>
      <c r="X60" s="447"/>
      <c r="Y60" s="447"/>
      <c r="Z60" s="447"/>
      <c r="AA60" s="447"/>
      <c r="AB60" s="447"/>
      <c r="AC60" s="447"/>
      <c r="AD60" s="447"/>
      <c r="AE60" s="447"/>
      <c r="AF60" s="447"/>
      <c r="AG60" s="447"/>
      <c r="AI60" s="136"/>
    </row>
    <row r="61" spans="1:38" ht="30" customHeight="1" thickBot="1">
      <c r="B61" s="116"/>
      <c r="C61" s="448" t="str">
        <f>'基本シート (記入例)'!C51:AG51</f>
        <v>申請する車両は、専ら利用者の輸送・送迎・介護職員等による利用者の居宅への訪問等に使用するものです。</v>
      </c>
      <c r="D61" s="471"/>
      <c r="E61" s="471"/>
      <c r="F61" s="471"/>
      <c r="G61" s="471"/>
      <c r="H61" s="471"/>
      <c r="I61" s="471"/>
      <c r="J61" s="471"/>
      <c r="K61" s="471"/>
      <c r="L61" s="471"/>
      <c r="M61" s="471"/>
      <c r="N61" s="471"/>
      <c r="O61" s="471"/>
      <c r="P61" s="471"/>
      <c r="Q61" s="471"/>
      <c r="R61" s="471"/>
      <c r="S61" s="471"/>
      <c r="T61" s="471"/>
      <c r="U61" s="471"/>
      <c r="V61" s="471"/>
      <c r="W61" s="471"/>
      <c r="X61" s="471"/>
      <c r="Y61" s="471"/>
      <c r="Z61" s="471"/>
      <c r="AA61" s="471"/>
      <c r="AB61" s="471"/>
      <c r="AC61" s="471"/>
      <c r="AD61" s="471"/>
      <c r="AE61" s="471"/>
      <c r="AF61" s="471"/>
      <c r="AG61" s="471"/>
      <c r="AH61" s="137"/>
      <c r="AI61" s="138"/>
    </row>
    <row r="62" spans="1:38" ht="10" customHeight="1">
      <c r="B62" s="5"/>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row>
  </sheetData>
  <sheetProtection algorithmName="SHA-512" hashValue="tU28NWXe8ZmM9qN3saLqRbVDgpdAFaOxiLZLOI5xLuTnc79FaT48bxCUERY21dWZ0dBodrFPMkm5/4/SQKLyzQ==" saltValue="O5gAawyY7634i5/h0VC41w==" spinCount="100000" sheet="1" objects="1" scenarios="1"/>
  <mergeCells count="68">
    <mergeCell ref="B60:AG60"/>
    <mergeCell ref="C61:AG61"/>
    <mergeCell ref="A51:F51"/>
    <mergeCell ref="G51:Q51"/>
    <mergeCell ref="R51:W51"/>
    <mergeCell ref="X51:AJ51"/>
    <mergeCell ref="C56:AG56"/>
    <mergeCell ref="C57:AG57"/>
    <mergeCell ref="C58:AG58"/>
    <mergeCell ref="C59:AG59"/>
    <mergeCell ref="A49:F49"/>
    <mergeCell ref="G49:Q49"/>
    <mergeCell ref="R49:W49"/>
    <mergeCell ref="X49:AJ49"/>
    <mergeCell ref="A50:F50"/>
    <mergeCell ref="G50:Q50"/>
    <mergeCell ref="R50:W50"/>
    <mergeCell ref="X50:AJ50"/>
    <mergeCell ref="B48:L48"/>
    <mergeCell ref="S48:W48"/>
    <mergeCell ref="B43:F43"/>
    <mergeCell ref="G43:M43"/>
    <mergeCell ref="N43:AJ43"/>
    <mergeCell ref="B44:F44"/>
    <mergeCell ref="G44:H44"/>
    <mergeCell ref="I44:AJ44"/>
    <mergeCell ref="B45:F45"/>
    <mergeCell ref="N45:AJ45"/>
    <mergeCell ref="B46:F46"/>
    <mergeCell ref="G46:AJ46"/>
    <mergeCell ref="A47:AJ47"/>
    <mergeCell ref="A40:A46"/>
    <mergeCell ref="B40:F40"/>
    <mergeCell ref="K40:AJ40"/>
    <mergeCell ref="B41:F41"/>
    <mergeCell ref="J41:AJ41"/>
    <mergeCell ref="B42:F42"/>
    <mergeCell ref="G42:W42"/>
    <mergeCell ref="X42:AJ42"/>
    <mergeCell ref="A35:AI35"/>
    <mergeCell ref="J37:Q37"/>
    <mergeCell ref="B39:F39"/>
    <mergeCell ref="N28:V29"/>
    <mergeCell ref="W28:AJ29"/>
    <mergeCell ref="N30:V31"/>
    <mergeCell ref="W30:AJ31"/>
    <mergeCell ref="N22:R23"/>
    <mergeCell ref="S22:AJ23"/>
    <mergeCell ref="N24:R25"/>
    <mergeCell ref="S24:AJ25"/>
    <mergeCell ref="N32:V33"/>
    <mergeCell ref="W32:AJ33"/>
    <mergeCell ref="N26:R27"/>
    <mergeCell ref="S26:AJ27"/>
    <mergeCell ref="A2:G2"/>
    <mergeCell ref="A3:AJ5"/>
    <mergeCell ref="AM4:AP5"/>
    <mergeCell ref="AE7:AJ7"/>
    <mergeCell ref="N14:R15"/>
    <mergeCell ref="S14:AJ15"/>
    <mergeCell ref="N20:V21"/>
    <mergeCell ref="W20:AJ21"/>
    <mergeCell ref="N16:V17"/>
    <mergeCell ref="W16:AJ17"/>
    <mergeCell ref="N12:R13"/>
    <mergeCell ref="S12:AJ13"/>
    <mergeCell ref="N18:V19"/>
    <mergeCell ref="W18:AJ19"/>
  </mergeCells>
  <phoneticPr fontId="3"/>
  <conditionalFormatting sqref="S12:AJ13">
    <cfRule type="expression" dxfId="1" priority="5">
      <formula>$AK$12=〇</formula>
    </cfRule>
  </conditionalFormatting>
  <dataValidations count="1">
    <dataValidation imeMode="fullAlpha" allowBlank="1" showInputMessage="1" showErrorMessage="1" sqref="S22:AJ23" xr:uid="{00000000-0002-0000-0B00-000000000000}"/>
  </dataValidations>
  <pageMargins left="0.82677165354330717" right="0.23622047244094491" top="0.55118110236220474" bottom="0.55118110236220474" header="0.31496062992125984" footer="0.31496062992125984"/>
  <pageSetup paperSize="9" scale="52" orientation="portrait" r:id="rId1"/>
  <colBreaks count="1" manualBreakCount="1">
    <brk id="3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9219" r:id="rId4" name="Check Box 3">
              <controlPr defaultSize="0" autoFill="0" autoLine="0" autoPict="0">
                <anchor moveWithCells="1">
                  <from>
                    <xdr:col>1</xdr:col>
                    <xdr:colOff>69850</xdr:colOff>
                    <xdr:row>55</xdr:row>
                    <xdr:rowOff>107950</xdr:rowOff>
                  </from>
                  <to>
                    <xdr:col>2</xdr:col>
                    <xdr:colOff>171450</xdr:colOff>
                    <xdr:row>55</xdr:row>
                    <xdr:rowOff>361950</xdr:rowOff>
                  </to>
                </anchor>
              </controlPr>
            </control>
          </mc:Choice>
        </mc:AlternateContent>
        <mc:AlternateContent xmlns:mc="http://schemas.openxmlformats.org/markup-compatibility/2006">
          <mc:Choice Requires="x14">
            <control shapeId="9221" r:id="rId5" name="Check Box 5">
              <controlPr defaultSize="0" autoFill="0" autoLine="0" autoPict="0">
                <anchor moveWithCells="1">
                  <from>
                    <xdr:col>1</xdr:col>
                    <xdr:colOff>57150</xdr:colOff>
                    <xdr:row>60</xdr:row>
                    <xdr:rowOff>12700</xdr:rowOff>
                  </from>
                  <to>
                    <xdr:col>2</xdr:col>
                    <xdr:colOff>184150</xdr:colOff>
                    <xdr:row>60</xdr:row>
                    <xdr:rowOff>279400</xdr:rowOff>
                  </to>
                </anchor>
              </controlPr>
            </control>
          </mc:Choice>
        </mc:AlternateContent>
        <mc:AlternateContent xmlns:mc="http://schemas.openxmlformats.org/markup-compatibility/2006">
          <mc:Choice Requires="x14">
            <control shapeId="9222" r:id="rId6" name="Check Box 6">
              <controlPr defaultSize="0" autoFill="0" autoLine="0" autoPict="0">
                <anchor moveWithCells="1">
                  <from>
                    <xdr:col>1</xdr:col>
                    <xdr:colOff>57150</xdr:colOff>
                    <xdr:row>60</xdr:row>
                    <xdr:rowOff>12700</xdr:rowOff>
                  </from>
                  <to>
                    <xdr:col>2</xdr:col>
                    <xdr:colOff>184150</xdr:colOff>
                    <xdr:row>60</xdr:row>
                    <xdr:rowOff>279400</xdr:rowOff>
                  </to>
                </anchor>
              </controlPr>
            </control>
          </mc:Choice>
        </mc:AlternateContent>
        <mc:AlternateContent xmlns:mc="http://schemas.openxmlformats.org/markup-compatibility/2006">
          <mc:Choice Requires="x14">
            <control shapeId="9240" r:id="rId7" name="Check Box 24">
              <controlPr defaultSize="0" autoFill="0" autoLine="0" autoPict="0">
                <anchor moveWithCells="1">
                  <from>
                    <xdr:col>1</xdr:col>
                    <xdr:colOff>69850</xdr:colOff>
                    <xdr:row>56</xdr:row>
                    <xdr:rowOff>107950</xdr:rowOff>
                  </from>
                  <to>
                    <xdr:col>2</xdr:col>
                    <xdr:colOff>171450</xdr:colOff>
                    <xdr:row>56</xdr:row>
                    <xdr:rowOff>361950</xdr:rowOff>
                  </to>
                </anchor>
              </controlPr>
            </control>
          </mc:Choice>
        </mc:AlternateContent>
        <mc:AlternateContent xmlns:mc="http://schemas.openxmlformats.org/markup-compatibility/2006">
          <mc:Choice Requires="x14">
            <control shapeId="9241" r:id="rId8" name="Check Box 25">
              <controlPr defaultSize="0" autoFill="0" autoLine="0" autoPict="0">
                <anchor moveWithCells="1">
                  <from>
                    <xdr:col>1</xdr:col>
                    <xdr:colOff>69850</xdr:colOff>
                    <xdr:row>57</xdr:row>
                    <xdr:rowOff>107950</xdr:rowOff>
                  </from>
                  <to>
                    <xdr:col>2</xdr:col>
                    <xdr:colOff>171450</xdr:colOff>
                    <xdr:row>57</xdr:row>
                    <xdr:rowOff>361950</xdr:rowOff>
                  </to>
                </anchor>
              </controlPr>
            </control>
          </mc:Choice>
        </mc:AlternateContent>
        <mc:AlternateContent xmlns:mc="http://schemas.openxmlformats.org/markup-compatibility/2006">
          <mc:Choice Requires="x14">
            <control shapeId="9242" r:id="rId9" name="Check Box 26">
              <controlPr defaultSize="0" autoFill="0" autoLine="0" autoPict="0">
                <anchor moveWithCells="1">
                  <from>
                    <xdr:col>1</xdr:col>
                    <xdr:colOff>69850</xdr:colOff>
                    <xdr:row>58</xdr:row>
                    <xdr:rowOff>107950</xdr:rowOff>
                  </from>
                  <to>
                    <xdr:col>2</xdr:col>
                    <xdr:colOff>171450</xdr:colOff>
                    <xdr:row>58</xdr:row>
                    <xdr:rowOff>361950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986C898C-14AC-4300-8465-549FC8725E0C}">
            <xm:f>'基本シート (記入例)'!$A$49=FALSE</xm:f>
            <x14:dxf>
              <fill>
                <patternFill>
                  <bgColor theme="1"/>
                </patternFill>
              </fill>
            </x14:dxf>
          </x14:cfRule>
          <x14:cfRule type="expression" priority="37" id="{886C9485-97FA-4FC2-A0E0-234E71520B10}">
            <xm:f>'基本シート (記入例)'!$A$46=FALSE</xm:f>
            <x14:dxf>
              <fill>
                <patternFill>
                  <bgColor theme="1"/>
                </patternFill>
              </fill>
            </x14:dxf>
          </x14:cfRule>
          <x14:cfRule type="expression" priority="38" id="{D06F47AC-FF8E-47FF-8179-EF9DC94E0F6D}">
            <xm:f>'基本シート (記入例)'!$A$47=FALSE</xm:f>
            <x14:dxf>
              <fill>
                <patternFill>
                  <bgColor theme="1"/>
                </patternFill>
              </fill>
            </x14:dxf>
          </x14:cfRule>
          <x14:cfRule type="expression" priority="39" id="{7F2742CE-A7E0-4C6E-84CC-96E2719A1B7A}">
            <xm:f>'基本シート (記入例)'!$A$48=FALSE</xm:f>
            <x14:dxf>
              <fill>
                <patternFill>
                  <bgColor theme="1"/>
                </patternFill>
              </fill>
            </x14:dxf>
          </x14:cfRule>
          <xm:sqref>J37:Q37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G59"/>
  <sheetViews>
    <sheetView view="pageBreakPreview" zoomScaleNormal="100" zoomScaleSheetLayoutView="100" workbookViewId="0">
      <selection sqref="A1:AD1"/>
    </sheetView>
  </sheetViews>
  <sheetFormatPr defaultColWidth="9" defaultRowHeight="17.5"/>
  <cols>
    <col min="1" max="1" width="4.08203125" style="58" customWidth="1"/>
    <col min="2" max="2" width="4.08203125" style="62" customWidth="1"/>
    <col min="3" max="33" width="4.08203125" style="58" customWidth="1"/>
    <col min="34" max="39" width="3.08203125" style="58" customWidth="1"/>
    <col min="40" max="16384" width="9" style="58"/>
  </cols>
  <sheetData>
    <row r="1" spans="1:33" s="67" customFormat="1" ht="35.15" customHeight="1">
      <c r="A1" s="493" t="s">
        <v>347</v>
      </c>
      <c r="B1" s="493"/>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c r="AC1" s="493"/>
      <c r="AD1" s="493"/>
      <c r="AE1" s="57"/>
      <c r="AF1" s="57"/>
      <c r="AG1" s="57"/>
    </row>
    <row r="3" spans="1:33" ht="25" customHeight="1">
      <c r="T3" s="63" t="s">
        <v>251</v>
      </c>
      <c r="U3" s="63"/>
      <c r="V3" s="63"/>
      <c r="W3" s="63"/>
      <c r="X3" s="261">
        <f>'基本シート (記入例)'!M6</f>
        <v>46317</v>
      </c>
      <c r="Y3" s="261"/>
      <c r="Z3" s="261"/>
      <c r="AA3" s="261"/>
      <c r="AB3" s="261"/>
      <c r="AC3" s="261"/>
    </row>
    <row r="4" spans="1:33" ht="30" customHeight="1">
      <c r="A4" s="59"/>
      <c r="B4" s="129"/>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57"/>
      <c r="AF4" s="57"/>
      <c r="AG4" s="57"/>
    </row>
    <row r="5" spans="1:33" ht="25" customHeight="1">
      <c r="D5" s="61"/>
      <c r="E5" s="61"/>
      <c r="F5" s="61"/>
      <c r="G5" s="61"/>
      <c r="H5" s="61"/>
      <c r="I5" s="61"/>
      <c r="J5" s="63" t="s">
        <v>253</v>
      </c>
      <c r="K5" s="61"/>
      <c r="L5" s="61"/>
      <c r="M5" s="61"/>
      <c r="N5" s="262" t="str">
        <f>'基本シート (記入例)'!M10</f>
        <v>〇〇福祉会デイサービスセンター</v>
      </c>
      <c r="O5" s="262"/>
      <c r="P5" s="262"/>
      <c r="Q5" s="262"/>
      <c r="R5" s="262"/>
      <c r="S5" s="262"/>
      <c r="T5" s="262"/>
      <c r="U5" s="262"/>
      <c r="V5" s="262"/>
      <c r="W5" s="262"/>
      <c r="X5" s="262"/>
      <c r="Y5" s="262"/>
      <c r="Z5" s="262"/>
      <c r="AA5" s="262"/>
      <c r="AB5" s="262"/>
      <c r="AC5" s="262"/>
    </row>
    <row r="6" spans="1:33">
      <c r="O6" s="62"/>
      <c r="P6" s="62"/>
      <c r="Q6" s="62"/>
      <c r="R6" s="62"/>
      <c r="S6" s="62"/>
      <c r="T6" s="62"/>
      <c r="U6" s="62"/>
      <c r="V6" s="62"/>
      <c r="W6" s="62"/>
      <c r="X6" s="62"/>
      <c r="Y6" s="62"/>
      <c r="Z6" s="62"/>
      <c r="AA6" s="62"/>
      <c r="AB6" s="62"/>
      <c r="AC6" s="62"/>
    </row>
    <row r="7" spans="1:33" ht="25" customHeight="1">
      <c r="D7" s="61"/>
      <c r="E7" s="61"/>
      <c r="F7" s="61"/>
      <c r="G7" s="61"/>
      <c r="H7" s="61"/>
      <c r="I7" s="61"/>
      <c r="J7" s="63" t="s">
        <v>109</v>
      </c>
      <c r="K7" s="61"/>
      <c r="L7" s="61"/>
      <c r="M7" s="61"/>
      <c r="N7" s="262" t="str">
        <f>'基本シート (記入例)'!M14</f>
        <v>通所系事業所</v>
      </c>
      <c r="O7" s="262"/>
      <c r="P7" s="262"/>
      <c r="Q7" s="262"/>
      <c r="R7" s="262"/>
      <c r="S7" s="262"/>
      <c r="T7" s="262"/>
      <c r="U7" s="262"/>
      <c r="V7" s="262"/>
      <c r="W7" s="262"/>
      <c r="X7" s="262"/>
      <c r="Y7" s="262"/>
      <c r="Z7" s="262"/>
      <c r="AA7" s="262"/>
      <c r="AB7" s="262"/>
      <c r="AC7" s="262"/>
    </row>
    <row r="8" spans="1:33">
      <c r="O8" s="62"/>
      <c r="P8" s="62"/>
      <c r="Q8" s="62"/>
      <c r="R8" s="62"/>
      <c r="S8" s="62"/>
      <c r="T8" s="62"/>
      <c r="U8" s="62"/>
      <c r="V8" s="62"/>
      <c r="W8" s="62"/>
      <c r="X8" s="62"/>
      <c r="Y8" s="62"/>
      <c r="Z8" s="62"/>
      <c r="AA8" s="62"/>
      <c r="AB8" s="62"/>
      <c r="AC8" s="62"/>
    </row>
    <row r="9" spans="1:33" ht="25" customHeight="1">
      <c r="D9" s="61"/>
      <c r="E9" s="61"/>
      <c r="F9" s="61"/>
      <c r="G9" s="61"/>
      <c r="H9" s="61"/>
      <c r="I9" s="61"/>
      <c r="J9" s="63" t="s">
        <v>238</v>
      </c>
      <c r="K9" s="61"/>
      <c r="L9" s="61"/>
      <c r="M9" s="61"/>
      <c r="N9" s="262" t="str">
        <f>'基本シート (記入例)'!M15</f>
        <v>通所介護（現行相当あり）</v>
      </c>
      <c r="O9" s="262"/>
      <c r="P9" s="262"/>
      <c r="Q9" s="262"/>
      <c r="R9" s="262"/>
      <c r="S9" s="262"/>
      <c r="T9" s="262"/>
      <c r="U9" s="262"/>
      <c r="V9" s="262"/>
      <c r="W9" s="262"/>
      <c r="X9" s="262"/>
      <c r="Y9" s="262"/>
      <c r="Z9" s="262"/>
      <c r="AA9" s="262"/>
      <c r="AB9" s="262"/>
      <c r="AC9" s="262"/>
    </row>
    <row r="10" spans="1:33" ht="25" customHeight="1">
      <c r="D10" s="61"/>
      <c r="E10" s="61"/>
      <c r="F10" s="61"/>
      <c r="G10" s="61"/>
      <c r="H10" s="61"/>
      <c r="I10" s="61"/>
      <c r="J10" s="63"/>
      <c r="K10" s="61"/>
      <c r="L10" s="61"/>
      <c r="M10" s="61"/>
      <c r="N10" s="128"/>
      <c r="O10" s="128"/>
      <c r="P10" s="128"/>
      <c r="Q10" s="128"/>
      <c r="R10" s="128"/>
      <c r="S10" s="128"/>
      <c r="T10" s="128"/>
      <c r="U10" s="128"/>
      <c r="V10" s="128"/>
      <c r="W10" s="128"/>
      <c r="X10" s="128"/>
      <c r="Y10" s="128"/>
      <c r="Z10" s="128"/>
      <c r="AA10" s="128"/>
      <c r="AB10" s="128"/>
      <c r="AC10" s="128"/>
    </row>
    <row r="11" spans="1:33">
      <c r="Y11" s="62"/>
      <c r="Z11" s="62"/>
      <c r="AA11" s="62"/>
      <c r="AB11" s="62"/>
      <c r="AC11" s="62"/>
    </row>
    <row r="12" spans="1:33" ht="25" customHeight="1">
      <c r="B12" s="130" t="str">
        <f>IF('実績報告書 (記入例)'!$B$13="×","〇","")</f>
        <v/>
      </c>
      <c r="C12" s="61" t="s">
        <v>314</v>
      </c>
    </row>
    <row r="13" spans="1:33" ht="25" customHeight="1">
      <c r="C13" s="564"/>
      <c r="D13" s="565"/>
      <c r="E13" s="565"/>
      <c r="F13" s="565"/>
      <c r="G13" s="565"/>
      <c r="H13" s="565"/>
      <c r="I13" s="565"/>
      <c r="J13" s="565"/>
      <c r="K13" s="565"/>
      <c r="L13" s="565"/>
      <c r="M13" s="565"/>
      <c r="N13" s="565"/>
      <c r="O13" s="565"/>
      <c r="P13" s="565"/>
      <c r="Q13" s="565"/>
      <c r="R13" s="565"/>
      <c r="S13" s="565"/>
      <c r="T13" s="565"/>
      <c r="U13" s="565"/>
      <c r="V13" s="565"/>
      <c r="W13" s="565"/>
      <c r="X13" s="565"/>
      <c r="Y13" s="565"/>
      <c r="Z13" s="565"/>
      <c r="AA13" s="565"/>
      <c r="AB13" s="565"/>
      <c r="AC13" s="566"/>
    </row>
    <row r="14" spans="1:33" ht="25" customHeight="1">
      <c r="C14" s="567"/>
      <c r="D14" s="568"/>
      <c r="E14" s="568"/>
      <c r="F14" s="568"/>
      <c r="G14" s="568"/>
      <c r="H14" s="568"/>
      <c r="I14" s="568"/>
      <c r="J14" s="568"/>
      <c r="K14" s="568"/>
      <c r="L14" s="568"/>
      <c r="M14" s="568"/>
      <c r="N14" s="568"/>
      <c r="O14" s="568"/>
      <c r="P14" s="568"/>
      <c r="Q14" s="568"/>
      <c r="R14" s="568"/>
      <c r="S14" s="568"/>
      <c r="T14" s="568"/>
      <c r="U14" s="568"/>
      <c r="V14" s="568"/>
      <c r="W14" s="568"/>
      <c r="X14" s="568"/>
      <c r="Y14" s="568"/>
      <c r="Z14" s="568"/>
      <c r="AA14" s="568"/>
      <c r="AB14" s="568"/>
      <c r="AC14" s="569"/>
    </row>
    <row r="15" spans="1:33" ht="8.5" customHeight="1"/>
    <row r="16" spans="1:33" ht="25" customHeight="1">
      <c r="B16" s="130" t="str">
        <f>IF('実績報告書 (記入例)'!$C$13="×","〇","")</f>
        <v/>
      </c>
      <c r="C16" s="61" t="s">
        <v>310</v>
      </c>
    </row>
    <row r="17" spans="2:29" ht="25" customHeight="1">
      <c r="C17" s="564"/>
      <c r="D17" s="565"/>
      <c r="E17" s="565"/>
      <c r="F17" s="565"/>
      <c r="G17" s="565"/>
      <c r="H17" s="565"/>
      <c r="I17" s="565"/>
      <c r="J17" s="565"/>
      <c r="K17" s="565"/>
      <c r="L17" s="565"/>
      <c r="M17" s="565"/>
      <c r="N17" s="565"/>
      <c r="O17" s="565"/>
      <c r="P17" s="565"/>
      <c r="Q17" s="565"/>
      <c r="R17" s="565"/>
      <c r="S17" s="565"/>
      <c r="T17" s="565"/>
      <c r="U17" s="565"/>
      <c r="V17" s="565"/>
      <c r="W17" s="565"/>
      <c r="X17" s="565"/>
      <c r="Y17" s="565"/>
      <c r="Z17" s="565"/>
      <c r="AA17" s="565"/>
      <c r="AB17" s="565"/>
      <c r="AC17" s="566"/>
    </row>
    <row r="18" spans="2:29" ht="25" customHeight="1">
      <c r="C18" s="567"/>
      <c r="D18" s="568"/>
      <c r="E18" s="568"/>
      <c r="F18" s="568"/>
      <c r="G18" s="568"/>
      <c r="H18" s="568"/>
      <c r="I18" s="568"/>
      <c r="J18" s="568"/>
      <c r="K18" s="568"/>
      <c r="L18" s="568"/>
      <c r="M18" s="568"/>
      <c r="N18" s="568"/>
      <c r="O18" s="568"/>
      <c r="P18" s="568"/>
      <c r="Q18" s="568"/>
      <c r="R18" s="568"/>
      <c r="S18" s="568"/>
      <c r="T18" s="568"/>
      <c r="U18" s="568"/>
      <c r="V18" s="568"/>
      <c r="W18" s="568"/>
      <c r="X18" s="568"/>
      <c r="Y18" s="568"/>
      <c r="Z18" s="568"/>
      <c r="AA18" s="568"/>
      <c r="AB18" s="568"/>
      <c r="AC18" s="569"/>
    </row>
    <row r="19" spans="2:29" ht="8.5" customHeight="1">
      <c r="Y19" s="62"/>
      <c r="Z19" s="62"/>
      <c r="AA19" s="62"/>
      <c r="AB19" s="62"/>
      <c r="AC19" s="62"/>
    </row>
    <row r="20" spans="2:29" ht="25" customHeight="1">
      <c r="B20" s="130" t="str">
        <f>IF('実績報告書 (記入例)'!$D$13="×","〇","")</f>
        <v/>
      </c>
      <c r="C20" s="61" t="s">
        <v>315</v>
      </c>
    </row>
    <row r="21" spans="2:29" ht="25" customHeight="1">
      <c r="C21" s="564"/>
      <c r="D21" s="565"/>
      <c r="E21" s="565"/>
      <c r="F21" s="565"/>
      <c r="G21" s="565"/>
      <c r="H21" s="565"/>
      <c r="I21" s="565"/>
      <c r="J21" s="565"/>
      <c r="K21" s="565"/>
      <c r="L21" s="565"/>
      <c r="M21" s="565"/>
      <c r="N21" s="565"/>
      <c r="O21" s="565"/>
      <c r="P21" s="565"/>
      <c r="Q21" s="565"/>
      <c r="R21" s="565"/>
      <c r="S21" s="565"/>
      <c r="T21" s="565"/>
      <c r="U21" s="565"/>
      <c r="V21" s="565"/>
      <c r="W21" s="565"/>
      <c r="X21" s="565"/>
      <c r="Y21" s="565"/>
      <c r="Z21" s="565"/>
      <c r="AA21" s="565"/>
      <c r="AB21" s="565"/>
      <c r="AC21" s="566"/>
    </row>
    <row r="22" spans="2:29" ht="25" customHeight="1">
      <c r="C22" s="567"/>
      <c r="D22" s="568"/>
      <c r="E22" s="568"/>
      <c r="F22" s="568"/>
      <c r="G22" s="568"/>
      <c r="H22" s="568"/>
      <c r="I22" s="568"/>
      <c r="J22" s="568"/>
      <c r="K22" s="568"/>
      <c r="L22" s="568"/>
      <c r="M22" s="568"/>
      <c r="N22" s="568"/>
      <c r="O22" s="568"/>
      <c r="P22" s="568"/>
      <c r="Q22" s="568"/>
      <c r="R22" s="568"/>
      <c r="S22" s="568"/>
      <c r="T22" s="568"/>
      <c r="U22" s="568"/>
      <c r="V22" s="568"/>
      <c r="W22" s="568"/>
      <c r="X22" s="568"/>
      <c r="Y22" s="568"/>
      <c r="Z22" s="568"/>
      <c r="AA22" s="568"/>
      <c r="AB22" s="568"/>
      <c r="AC22" s="569"/>
    </row>
    <row r="23" spans="2:29" ht="8.5" customHeight="1"/>
    <row r="24" spans="2:29" ht="25" customHeight="1">
      <c r="B24" s="130" t="str">
        <f>IF('実績報告書 (記入例)'!$E$13="×","〇","")</f>
        <v>〇</v>
      </c>
      <c r="C24" s="61" t="s">
        <v>316</v>
      </c>
    </row>
    <row r="25" spans="2:29" ht="25" customHeight="1">
      <c r="C25" s="564" t="s">
        <v>292</v>
      </c>
      <c r="D25" s="565"/>
      <c r="E25" s="565"/>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6"/>
    </row>
    <row r="26" spans="2:29" ht="25" customHeight="1">
      <c r="C26" s="567"/>
      <c r="D26" s="568"/>
      <c r="E26" s="568"/>
      <c r="F26" s="568"/>
      <c r="G26" s="568"/>
      <c r="H26" s="568"/>
      <c r="I26" s="568"/>
      <c r="J26" s="568"/>
      <c r="K26" s="568"/>
      <c r="L26" s="568"/>
      <c r="M26" s="568"/>
      <c r="N26" s="568"/>
      <c r="O26" s="568"/>
      <c r="P26" s="568"/>
      <c r="Q26" s="568"/>
      <c r="R26" s="568"/>
      <c r="S26" s="568"/>
      <c r="T26" s="568"/>
      <c r="U26" s="568"/>
      <c r="V26" s="568"/>
      <c r="W26" s="568"/>
      <c r="X26" s="568"/>
      <c r="Y26" s="568"/>
      <c r="Z26" s="568"/>
      <c r="AA26" s="568"/>
      <c r="AB26" s="568"/>
      <c r="AC26" s="569"/>
    </row>
    <row r="27" spans="2:29" ht="8.5" customHeight="1">
      <c r="Y27" s="62"/>
      <c r="Z27" s="62"/>
      <c r="AA27" s="62"/>
      <c r="AB27" s="62"/>
      <c r="AC27" s="62"/>
    </row>
    <row r="28" spans="2:29" ht="25" customHeight="1">
      <c r="B28" s="130" t="str">
        <f>IF('実績報告書 (記入例)'!$F$13="×","〇","")</f>
        <v/>
      </c>
      <c r="C28" s="61" t="s">
        <v>317</v>
      </c>
    </row>
    <row r="29" spans="2:29" ht="25" customHeight="1">
      <c r="C29" s="564"/>
      <c r="D29" s="565"/>
      <c r="E29" s="565"/>
      <c r="F29" s="565"/>
      <c r="G29" s="565"/>
      <c r="H29" s="565"/>
      <c r="I29" s="565"/>
      <c r="J29" s="565"/>
      <c r="K29" s="565"/>
      <c r="L29" s="565"/>
      <c r="M29" s="565"/>
      <c r="N29" s="565"/>
      <c r="O29" s="565"/>
      <c r="P29" s="565"/>
      <c r="Q29" s="565"/>
      <c r="R29" s="565"/>
      <c r="S29" s="565"/>
      <c r="T29" s="565"/>
      <c r="U29" s="565"/>
      <c r="V29" s="565"/>
      <c r="W29" s="565"/>
      <c r="X29" s="565"/>
      <c r="Y29" s="565"/>
      <c r="Z29" s="565"/>
      <c r="AA29" s="565"/>
      <c r="AB29" s="565"/>
      <c r="AC29" s="566"/>
    </row>
    <row r="30" spans="2:29" ht="25" customHeight="1">
      <c r="C30" s="567"/>
      <c r="D30" s="568"/>
      <c r="E30" s="568"/>
      <c r="F30" s="568"/>
      <c r="G30" s="568"/>
      <c r="H30" s="568"/>
      <c r="I30" s="568"/>
      <c r="J30" s="568"/>
      <c r="K30" s="568"/>
      <c r="L30" s="568"/>
      <c r="M30" s="568"/>
      <c r="N30" s="568"/>
      <c r="O30" s="568"/>
      <c r="P30" s="568"/>
      <c r="Q30" s="568"/>
      <c r="R30" s="568"/>
      <c r="S30" s="568"/>
      <c r="T30" s="568"/>
      <c r="U30" s="568"/>
      <c r="V30" s="568"/>
      <c r="W30" s="568"/>
      <c r="X30" s="568"/>
      <c r="Y30" s="568"/>
      <c r="Z30" s="568"/>
      <c r="AA30" s="568"/>
      <c r="AB30" s="568"/>
      <c r="AC30" s="569"/>
    </row>
    <row r="31" spans="2:29" ht="8.5" customHeight="1"/>
    <row r="32" spans="2:29" ht="25" customHeight="1">
      <c r="B32" s="130" t="str">
        <f>IF('実績報告書 (記入例)'!$G$13="×","〇","")</f>
        <v/>
      </c>
      <c r="C32" s="61" t="s">
        <v>318</v>
      </c>
    </row>
    <row r="33" spans="2:29" ht="25" customHeight="1">
      <c r="C33" s="564"/>
      <c r="D33" s="565"/>
      <c r="E33" s="565"/>
      <c r="F33" s="565"/>
      <c r="G33" s="565"/>
      <c r="H33" s="565"/>
      <c r="I33" s="565"/>
      <c r="J33" s="565"/>
      <c r="K33" s="565"/>
      <c r="L33" s="565"/>
      <c r="M33" s="565"/>
      <c r="N33" s="565"/>
      <c r="O33" s="565"/>
      <c r="P33" s="565"/>
      <c r="Q33" s="565"/>
      <c r="R33" s="565"/>
      <c r="S33" s="565"/>
      <c r="T33" s="565"/>
      <c r="U33" s="565"/>
      <c r="V33" s="565"/>
      <c r="W33" s="565"/>
      <c r="X33" s="565"/>
      <c r="Y33" s="565"/>
      <c r="Z33" s="565"/>
      <c r="AA33" s="565"/>
      <c r="AB33" s="565"/>
      <c r="AC33" s="566"/>
    </row>
    <row r="34" spans="2:29" ht="25" customHeight="1">
      <c r="C34" s="567"/>
      <c r="D34" s="568"/>
      <c r="E34" s="568"/>
      <c r="F34" s="568"/>
      <c r="G34" s="568"/>
      <c r="H34" s="568"/>
      <c r="I34" s="568"/>
      <c r="J34" s="568"/>
      <c r="K34" s="568"/>
      <c r="L34" s="568"/>
      <c r="M34" s="568"/>
      <c r="N34" s="568"/>
      <c r="O34" s="568"/>
      <c r="P34" s="568"/>
      <c r="Q34" s="568"/>
      <c r="R34" s="568"/>
      <c r="S34" s="568"/>
      <c r="T34" s="568"/>
      <c r="U34" s="568"/>
      <c r="V34" s="568"/>
      <c r="W34" s="568"/>
      <c r="X34" s="568"/>
      <c r="Y34" s="568"/>
      <c r="Z34" s="568"/>
      <c r="AA34" s="568"/>
      <c r="AB34" s="568"/>
      <c r="AC34" s="569"/>
    </row>
    <row r="35" spans="2:29" ht="8.5" customHeight="1">
      <c r="Y35" s="62"/>
      <c r="Z35" s="62"/>
      <c r="AA35" s="62"/>
      <c r="AB35" s="62"/>
      <c r="AC35" s="62"/>
    </row>
    <row r="36" spans="2:29" ht="25" customHeight="1">
      <c r="B36" s="130" t="str">
        <f>IF('実績報告書 (記入例)'!$F$13="×","〇","")</f>
        <v/>
      </c>
      <c r="C36" s="61"/>
    </row>
    <row r="37" spans="2:29" ht="25" customHeight="1">
      <c r="C37" s="558"/>
      <c r="D37" s="559"/>
      <c r="E37" s="559"/>
      <c r="F37" s="559"/>
      <c r="G37" s="559"/>
      <c r="H37" s="559"/>
      <c r="I37" s="559"/>
      <c r="J37" s="559"/>
      <c r="K37" s="559"/>
      <c r="L37" s="559"/>
      <c r="M37" s="559"/>
      <c r="N37" s="559"/>
      <c r="O37" s="559"/>
      <c r="P37" s="559"/>
      <c r="Q37" s="559"/>
      <c r="R37" s="559"/>
      <c r="S37" s="559"/>
      <c r="T37" s="559"/>
      <c r="U37" s="559"/>
      <c r="V37" s="559"/>
      <c r="W37" s="559"/>
      <c r="X37" s="559"/>
      <c r="Y37" s="559"/>
      <c r="Z37" s="559"/>
      <c r="AA37" s="559"/>
      <c r="AB37" s="559"/>
      <c r="AC37" s="560"/>
    </row>
    <row r="38" spans="2:29" ht="25" customHeight="1">
      <c r="C38" s="561"/>
      <c r="D38" s="562"/>
      <c r="E38" s="562"/>
      <c r="F38" s="562"/>
      <c r="G38" s="562"/>
      <c r="H38" s="562"/>
      <c r="I38" s="562"/>
      <c r="J38" s="562"/>
      <c r="K38" s="562"/>
      <c r="L38" s="562"/>
      <c r="M38" s="562"/>
      <c r="N38" s="562"/>
      <c r="O38" s="562"/>
      <c r="P38" s="562"/>
      <c r="Q38" s="562"/>
      <c r="R38" s="562"/>
      <c r="S38" s="562"/>
      <c r="T38" s="562"/>
      <c r="U38" s="562"/>
      <c r="V38" s="562"/>
      <c r="W38" s="562"/>
      <c r="X38" s="562"/>
      <c r="Y38" s="562"/>
      <c r="Z38" s="562"/>
      <c r="AA38" s="562"/>
      <c r="AB38" s="562"/>
      <c r="AC38" s="563"/>
    </row>
    <row r="39" spans="2:29" ht="8.5" customHeight="1"/>
    <row r="40" spans="2:29" ht="25" customHeight="1">
      <c r="B40" s="130" t="str">
        <f>IF('実績報告書 (記入例)'!$G$13="×","〇","")</f>
        <v/>
      </c>
      <c r="C40" s="61"/>
    </row>
    <row r="41" spans="2:29" ht="25" customHeight="1">
      <c r="C41" s="558"/>
      <c r="D41" s="559"/>
      <c r="E41" s="559"/>
      <c r="F41" s="559"/>
      <c r="G41" s="559"/>
      <c r="H41" s="559"/>
      <c r="I41" s="559"/>
      <c r="J41" s="559"/>
      <c r="K41" s="559"/>
      <c r="L41" s="559"/>
      <c r="M41" s="559"/>
      <c r="N41" s="559"/>
      <c r="O41" s="559"/>
      <c r="P41" s="559"/>
      <c r="Q41" s="559"/>
      <c r="R41" s="559"/>
      <c r="S41" s="559"/>
      <c r="T41" s="559"/>
      <c r="U41" s="559"/>
      <c r="V41" s="559"/>
      <c r="W41" s="559"/>
      <c r="X41" s="559"/>
      <c r="Y41" s="559"/>
      <c r="Z41" s="559"/>
      <c r="AA41" s="559"/>
      <c r="AB41" s="559"/>
      <c r="AC41" s="560"/>
    </row>
    <row r="42" spans="2:29" ht="25" customHeight="1">
      <c r="C42" s="561"/>
      <c r="D42" s="562"/>
      <c r="E42" s="562"/>
      <c r="F42" s="562"/>
      <c r="G42" s="562"/>
      <c r="H42" s="562"/>
      <c r="I42" s="562"/>
      <c r="J42" s="562"/>
      <c r="K42" s="562"/>
      <c r="L42" s="562"/>
      <c r="M42" s="562"/>
      <c r="N42" s="562"/>
      <c r="O42" s="562"/>
      <c r="P42" s="562"/>
      <c r="Q42" s="562"/>
      <c r="R42" s="562"/>
      <c r="S42" s="562"/>
      <c r="T42" s="562"/>
      <c r="U42" s="562"/>
      <c r="V42" s="562"/>
      <c r="W42" s="562"/>
      <c r="X42" s="562"/>
      <c r="Y42" s="562"/>
      <c r="Z42" s="562"/>
      <c r="AA42" s="562"/>
      <c r="AB42" s="562"/>
      <c r="AC42" s="563"/>
    </row>
    <row r="43" spans="2:29" ht="8.5" customHeight="1">
      <c r="Y43" s="62"/>
      <c r="Z43" s="62"/>
      <c r="AA43" s="62"/>
      <c r="AB43" s="62"/>
      <c r="AC43" s="62"/>
    </row>
    <row r="44" spans="2:29" ht="25" customHeight="1">
      <c r="B44" s="130" t="str">
        <f>IF('実績報告書 (記入例)'!$F$13="×","〇","")</f>
        <v/>
      </c>
      <c r="C44" s="61"/>
    </row>
    <row r="45" spans="2:29" ht="25" customHeight="1">
      <c r="C45" s="558"/>
      <c r="D45" s="559"/>
      <c r="E45" s="559"/>
      <c r="F45" s="559"/>
      <c r="G45" s="559"/>
      <c r="H45" s="559"/>
      <c r="I45" s="559"/>
      <c r="J45" s="559"/>
      <c r="K45" s="559"/>
      <c r="L45" s="559"/>
      <c r="M45" s="559"/>
      <c r="N45" s="559"/>
      <c r="O45" s="559"/>
      <c r="P45" s="559"/>
      <c r="Q45" s="559"/>
      <c r="R45" s="559"/>
      <c r="S45" s="559"/>
      <c r="T45" s="559"/>
      <c r="U45" s="559"/>
      <c r="V45" s="559"/>
      <c r="W45" s="559"/>
      <c r="X45" s="559"/>
      <c r="Y45" s="559"/>
      <c r="Z45" s="559"/>
      <c r="AA45" s="559"/>
      <c r="AB45" s="559"/>
      <c r="AC45" s="560"/>
    </row>
    <row r="46" spans="2:29" ht="25" customHeight="1">
      <c r="C46" s="561"/>
      <c r="D46" s="562"/>
      <c r="E46" s="562"/>
      <c r="F46" s="562"/>
      <c r="G46" s="562"/>
      <c r="H46" s="562"/>
      <c r="I46" s="562"/>
      <c r="J46" s="562"/>
      <c r="K46" s="562"/>
      <c r="L46" s="562"/>
      <c r="M46" s="562"/>
      <c r="N46" s="562"/>
      <c r="O46" s="562"/>
      <c r="P46" s="562"/>
      <c r="Q46" s="562"/>
      <c r="R46" s="562"/>
      <c r="S46" s="562"/>
      <c r="T46" s="562"/>
      <c r="U46" s="562"/>
      <c r="V46" s="562"/>
      <c r="W46" s="562"/>
      <c r="X46" s="562"/>
      <c r="Y46" s="562"/>
      <c r="Z46" s="562"/>
      <c r="AA46" s="562"/>
      <c r="AB46" s="562"/>
      <c r="AC46" s="563"/>
    </row>
    <row r="47" spans="2:29" ht="8.5" customHeight="1"/>
    <row r="48" spans="2:29" ht="25" customHeight="1">
      <c r="B48" s="130" t="str">
        <f>IF('実績報告書 (記入例)'!$G$13="×","〇","")</f>
        <v/>
      </c>
      <c r="C48" s="61"/>
    </row>
    <row r="49" spans="2:29" ht="25" customHeight="1">
      <c r="C49" s="558"/>
      <c r="D49" s="559"/>
      <c r="E49" s="559"/>
      <c r="F49" s="559"/>
      <c r="G49" s="559"/>
      <c r="H49" s="559"/>
      <c r="I49" s="559"/>
      <c r="J49" s="559"/>
      <c r="K49" s="559"/>
      <c r="L49" s="559"/>
      <c r="M49" s="559"/>
      <c r="N49" s="559"/>
      <c r="O49" s="559"/>
      <c r="P49" s="559"/>
      <c r="Q49" s="559"/>
      <c r="R49" s="559"/>
      <c r="S49" s="559"/>
      <c r="T49" s="559"/>
      <c r="U49" s="559"/>
      <c r="V49" s="559"/>
      <c r="W49" s="559"/>
      <c r="X49" s="559"/>
      <c r="Y49" s="559"/>
      <c r="Z49" s="559"/>
      <c r="AA49" s="559"/>
      <c r="AB49" s="559"/>
      <c r="AC49" s="560"/>
    </row>
    <row r="50" spans="2:29" ht="25" customHeight="1">
      <c r="C50" s="561"/>
      <c r="D50" s="562"/>
      <c r="E50" s="562"/>
      <c r="F50" s="562"/>
      <c r="G50" s="562"/>
      <c r="H50" s="562"/>
      <c r="I50" s="562"/>
      <c r="J50" s="562"/>
      <c r="K50" s="562"/>
      <c r="L50" s="562"/>
      <c r="M50" s="562"/>
      <c r="N50" s="562"/>
      <c r="O50" s="562"/>
      <c r="P50" s="562"/>
      <c r="Q50" s="562"/>
      <c r="R50" s="562"/>
      <c r="S50" s="562"/>
      <c r="T50" s="562"/>
      <c r="U50" s="562"/>
      <c r="V50" s="562"/>
      <c r="W50" s="562"/>
      <c r="X50" s="562"/>
      <c r="Y50" s="562"/>
      <c r="Z50" s="562"/>
      <c r="AA50" s="562"/>
      <c r="AB50" s="562"/>
      <c r="AC50" s="563"/>
    </row>
    <row r="51" spans="2:29" ht="8.5" customHeight="1">
      <c r="Y51" s="62"/>
      <c r="Z51" s="62"/>
      <c r="AA51" s="62"/>
      <c r="AB51" s="62"/>
      <c r="AC51" s="62"/>
    </row>
    <row r="52" spans="2:29" ht="25" customHeight="1">
      <c r="B52" s="130" t="str">
        <f>IF('実績報告書 (記入例)'!$F$13="×","〇","")</f>
        <v/>
      </c>
      <c r="C52" s="61"/>
    </row>
    <row r="53" spans="2:29" ht="25" customHeight="1">
      <c r="C53" s="558"/>
      <c r="D53" s="559"/>
      <c r="E53" s="559"/>
      <c r="F53" s="559"/>
      <c r="G53" s="559"/>
      <c r="H53" s="559"/>
      <c r="I53" s="559"/>
      <c r="J53" s="559"/>
      <c r="K53" s="559"/>
      <c r="L53" s="559"/>
      <c r="M53" s="559"/>
      <c r="N53" s="559"/>
      <c r="O53" s="559"/>
      <c r="P53" s="559"/>
      <c r="Q53" s="559"/>
      <c r="R53" s="559"/>
      <c r="S53" s="559"/>
      <c r="T53" s="559"/>
      <c r="U53" s="559"/>
      <c r="V53" s="559"/>
      <c r="W53" s="559"/>
      <c r="X53" s="559"/>
      <c r="Y53" s="559"/>
      <c r="Z53" s="559"/>
      <c r="AA53" s="559"/>
      <c r="AB53" s="559"/>
      <c r="AC53" s="560"/>
    </row>
    <row r="54" spans="2:29" ht="25" customHeight="1">
      <c r="C54" s="561"/>
      <c r="D54" s="562"/>
      <c r="E54" s="562"/>
      <c r="F54" s="562"/>
      <c r="G54" s="562"/>
      <c r="H54" s="562"/>
      <c r="I54" s="562"/>
      <c r="J54" s="562"/>
      <c r="K54" s="562"/>
      <c r="L54" s="562"/>
      <c r="M54" s="562"/>
      <c r="N54" s="562"/>
      <c r="O54" s="562"/>
      <c r="P54" s="562"/>
      <c r="Q54" s="562"/>
      <c r="R54" s="562"/>
      <c r="S54" s="562"/>
      <c r="T54" s="562"/>
      <c r="U54" s="562"/>
      <c r="V54" s="562"/>
      <c r="W54" s="562"/>
      <c r="X54" s="562"/>
      <c r="Y54" s="562"/>
      <c r="Z54" s="562"/>
      <c r="AA54" s="562"/>
      <c r="AB54" s="562"/>
      <c r="AC54" s="563"/>
    </row>
    <row r="55" spans="2:29" ht="8.5" customHeight="1"/>
    <row r="56" spans="2:29" ht="25" customHeight="1">
      <c r="B56" s="130" t="str">
        <f>IF('実績報告書 (記入例)'!$G$13="×","〇","")</f>
        <v/>
      </c>
      <c r="C56" s="61"/>
    </row>
    <row r="57" spans="2:29" ht="25" customHeight="1">
      <c r="C57" s="558"/>
      <c r="D57" s="559"/>
      <c r="E57" s="559"/>
      <c r="F57" s="559"/>
      <c r="G57" s="559"/>
      <c r="H57" s="559"/>
      <c r="I57" s="559"/>
      <c r="J57" s="559"/>
      <c r="K57" s="559"/>
      <c r="L57" s="559"/>
      <c r="M57" s="559"/>
      <c r="N57" s="559"/>
      <c r="O57" s="559"/>
      <c r="P57" s="559"/>
      <c r="Q57" s="559"/>
      <c r="R57" s="559"/>
      <c r="S57" s="559"/>
      <c r="T57" s="559"/>
      <c r="U57" s="559"/>
      <c r="V57" s="559"/>
      <c r="W57" s="559"/>
      <c r="X57" s="559"/>
      <c r="Y57" s="559"/>
      <c r="Z57" s="559"/>
      <c r="AA57" s="559"/>
      <c r="AB57" s="559"/>
      <c r="AC57" s="560"/>
    </row>
    <row r="58" spans="2:29" ht="25" customHeight="1">
      <c r="C58" s="561"/>
      <c r="D58" s="562"/>
      <c r="E58" s="562"/>
      <c r="F58" s="562"/>
      <c r="G58" s="562"/>
      <c r="H58" s="562"/>
      <c r="I58" s="562"/>
      <c r="J58" s="562"/>
      <c r="K58" s="562"/>
      <c r="L58" s="562"/>
      <c r="M58" s="562"/>
      <c r="N58" s="562"/>
      <c r="O58" s="562"/>
      <c r="P58" s="562"/>
      <c r="Q58" s="562"/>
      <c r="R58" s="562"/>
      <c r="S58" s="562"/>
      <c r="T58" s="562"/>
      <c r="U58" s="562"/>
      <c r="V58" s="562"/>
      <c r="W58" s="562"/>
      <c r="X58" s="562"/>
      <c r="Y58" s="562"/>
      <c r="Z58" s="562"/>
      <c r="AA58" s="562"/>
      <c r="AB58" s="562"/>
      <c r="AC58" s="563"/>
    </row>
    <row r="59" spans="2:29" ht="6.75" customHeight="1"/>
  </sheetData>
  <sheetProtection algorithmName="SHA-512" hashValue="FXdo7sz8xIa5AvosoXOU2pU1tlRm206zDq2TpFRNTb6FOa8mFHNsVIo5pBIOEPCnSOyedtRAiyfR5UPBMhupNw==" saltValue="aboGLYdp9kz9wvJ4hol4yg==" spinCount="100000" sheet="1" scenarios="1"/>
  <mergeCells count="17">
    <mergeCell ref="C13:AC14"/>
    <mergeCell ref="A1:AD1"/>
    <mergeCell ref="X3:AC3"/>
    <mergeCell ref="N5:AC5"/>
    <mergeCell ref="N7:AC7"/>
    <mergeCell ref="N9:AC9"/>
    <mergeCell ref="C17:AC18"/>
    <mergeCell ref="C21:AC22"/>
    <mergeCell ref="C25:AC26"/>
    <mergeCell ref="C29:AC30"/>
    <mergeCell ref="C33:AC34"/>
    <mergeCell ref="C53:AC54"/>
    <mergeCell ref="C57:AC58"/>
    <mergeCell ref="C45:AC46"/>
    <mergeCell ref="C49:AC50"/>
    <mergeCell ref="C37:AC38"/>
    <mergeCell ref="C41:AC42"/>
  </mergeCells>
  <phoneticPr fontId="3"/>
  <conditionalFormatting sqref="C13:AC14 C17:AC18 C21:AC22 C25:AC26 C29:AC30 C33:AC34 C37:AC38 C41:AC42 C45:AC46 C49:AC50 C53:AC54 C57:AC58">
    <cfRule type="cellIs" dxfId="0" priority="1" operator="equal">
      <formula>""</formula>
    </cfRule>
  </conditionalFormatting>
  <dataValidations count="1">
    <dataValidation imeMode="hiragana" allowBlank="1" showInputMessage="1" showErrorMessage="1" sqref="C13:AC14 C17:AC18 C21:AC22 C25:AC26 C29:AC30 C57:AC58 C53:AC54 C45:AC46 C49:AC50 C33:AC34 C37:AC38 C41:AC42" xr:uid="{00000000-0002-0000-0A00-000000000000}"/>
  </dataValidations>
  <pageMargins left="0.70866141732283472" right="0.70866141732283472" top="0.74803149606299213" bottom="0.55118110236220474" header="0.31496062992125984" footer="0.31496062992125984"/>
  <pageSetup paperSize="9" scale="57" fitToWidth="0"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22"/>
  <sheetViews>
    <sheetView view="pageBreakPreview" zoomScale="80" zoomScaleNormal="75" zoomScaleSheetLayoutView="80" workbookViewId="0"/>
  </sheetViews>
  <sheetFormatPr defaultRowHeight="13"/>
  <cols>
    <col min="1" max="1" width="4.58203125" style="40" customWidth="1"/>
    <col min="2" max="2" width="3.83203125" style="40" customWidth="1"/>
    <col min="3" max="3" width="23.25" style="40" customWidth="1"/>
    <col min="4" max="4" width="22.08203125" style="40" customWidth="1"/>
    <col min="5" max="5" width="59.5" style="40" customWidth="1"/>
    <col min="6" max="256" width="9" style="40"/>
    <col min="257" max="257" width="4.58203125" style="40" customWidth="1"/>
    <col min="258" max="258" width="3.83203125" style="40" customWidth="1"/>
    <col min="259" max="259" width="23.25" style="40" customWidth="1"/>
    <col min="260" max="260" width="22.08203125" style="40" customWidth="1"/>
    <col min="261" max="261" width="59.5" style="40" customWidth="1"/>
    <col min="262" max="512" width="9" style="40"/>
    <col min="513" max="513" width="4.58203125" style="40" customWidth="1"/>
    <col min="514" max="514" width="3.83203125" style="40" customWidth="1"/>
    <col min="515" max="515" width="23.25" style="40" customWidth="1"/>
    <col min="516" max="516" width="22.08203125" style="40" customWidth="1"/>
    <col min="517" max="517" width="59.5" style="40" customWidth="1"/>
    <col min="518" max="768" width="9" style="40"/>
    <col min="769" max="769" width="4.58203125" style="40" customWidth="1"/>
    <col min="770" max="770" width="3.83203125" style="40" customWidth="1"/>
    <col min="771" max="771" width="23.25" style="40" customWidth="1"/>
    <col min="772" max="772" width="22.08203125" style="40" customWidth="1"/>
    <col min="773" max="773" width="59.5" style="40" customWidth="1"/>
    <col min="774" max="1024" width="9" style="40"/>
    <col min="1025" max="1025" width="4.58203125" style="40" customWidth="1"/>
    <col min="1026" max="1026" width="3.83203125" style="40" customWidth="1"/>
    <col min="1027" max="1027" width="23.25" style="40" customWidth="1"/>
    <col min="1028" max="1028" width="22.08203125" style="40" customWidth="1"/>
    <col min="1029" max="1029" width="59.5" style="40" customWidth="1"/>
    <col min="1030" max="1280" width="9" style="40"/>
    <col min="1281" max="1281" width="4.58203125" style="40" customWidth="1"/>
    <col min="1282" max="1282" width="3.83203125" style="40" customWidth="1"/>
    <col min="1283" max="1283" width="23.25" style="40" customWidth="1"/>
    <col min="1284" max="1284" width="22.08203125" style="40" customWidth="1"/>
    <col min="1285" max="1285" width="59.5" style="40" customWidth="1"/>
    <col min="1286" max="1536" width="9" style="40"/>
    <col min="1537" max="1537" width="4.58203125" style="40" customWidth="1"/>
    <col min="1538" max="1538" width="3.83203125" style="40" customWidth="1"/>
    <col min="1539" max="1539" width="23.25" style="40" customWidth="1"/>
    <col min="1540" max="1540" width="22.08203125" style="40" customWidth="1"/>
    <col min="1541" max="1541" width="59.5" style="40" customWidth="1"/>
    <col min="1542" max="1792" width="9" style="40"/>
    <col min="1793" max="1793" width="4.58203125" style="40" customWidth="1"/>
    <col min="1794" max="1794" width="3.83203125" style="40" customWidth="1"/>
    <col min="1795" max="1795" width="23.25" style="40" customWidth="1"/>
    <col min="1796" max="1796" width="22.08203125" style="40" customWidth="1"/>
    <col min="1797" max="1797" width="59.5" style="40" customWidth="1"/>
    <col min="1798" max="2048" width="9" style="40"/>
    <col min="2049" max="2049" width="4.58203125" style="40" customWidth="1"/>
    <col min="2050" max="2050" width="3.83203125" style="40" customWidth="1"/>
    <col min="2051" max="2051" width="23.25" style="40" customWidth="1"/>
    <col min="2052" max="2052" width="22.08203125" style="40" customWidth="1"/>
    <col min="2053" max="2053" width="59.5" style="40" customWidth="1"/>
    <col min="2054" max="2304" width="9" style="40"/>
    <col min="2305" max="2305" width="4.58203125" style="40" customWidth="1"/>
    <col min="2306" max="2306" width="3.83203125" style="40" customWidth="1"/>
    <col min="2307" max="2307" width="23.25" style="40" customWidth="1"/>
    <col min="2308" max="2308" width="22.08203125" style="40" customWidth="1"/>
    <col min="2309" max="2309" width="59.5" style="40" customWidth="1"/>
    <col min="2310" max="2560" width="9" style="40"/>
    <col min="2561" max="2561" width="4.58203125" style="40" customWidth="1"/>
    <col min="2562" max="2562" width="3.83203125" style="40" customWidth="1"/>
    <col min="2563" max="2563" width="23.25" style="40" customWidth="1"/>
    <col min="2564" max="2564" width="22.08203125" style="40" customWidth="1"/>
    <col min="2565" max="2565" width="59.5" style="40" customWidth="1"/>
    <col min="2566" max="2816" width="9" style="40"/>
    <col min="2817" max="2817" width="4.58203125" style="40" customWidth="1"/>
    <col min="2818" max="2818" width="3.83203125" style="40" customWidth="1"/>
    <col min="2819" max="2819" width="23.25" style="40" customWidth="1"/>
    <col min="2820" max="2820" width="22.08203125" style="40" customWidth="1"/>
    <col min="2821" max="2821" width="59.5" style="40" customWidth="1"/>
    <col min="2822" max="3072" width="9" style="40"/>
    <col min="3073" max="3073" width="4.58203125" style="40" customWidth="1"/>
    <col min="3074" max="3074" width="3.83203125" style="40" customWidth="1"/>
    <col min="3075" max="3075" width="23.25" style="40" customWidth="1"/>
    <col min="3076" max="3076" width="22.08203125" style="40" customWidth="1"/>
    <col min="3077" max="3077" width="59.5" style="40" customWidth="1"/>
    <col min="3078" max="3328" width="9" style="40"/>
    <col min="3329" max="3329" width="4.58203125" style="40" customWidth="1"/>
    <col min="3330" max="3330" width="3.83203125" style="40" customWidth="1"/>
    <col min="3331" max="3331" width="23.25" style="40" customWidth="1"/>
    <col min="3332" max="3332" width="22.08203125" style="40" customWidth="1"/>
    <col min="3333" max="3333" width="59.5" style="40" customWidth="1"/>
    <col min="3334" max="3584" width="9" style="40"/>
    <col min="3585" max="3585" width="4.58203125" style="40" customWidth="1"/>
    <col min="3586" max="3586" width="3.83203125" style="40" customWidth="1"/>
    <col min="3587" max="3587" width="23.25" style="40" customWidth="1"/>
    <col min="3588" max="3588" width="22.08203125" style="40" customWidth="1"/>
    <col min="3589" max="3589" width="59.5" style="40" customWidth="1"/>
    <col min="3590" max="3840" width="9" style="40"/>
    <col min="3841" max="3841" width="4.58203125" style="40" customWidth="1"/>
    <col min="3842" max="3842" width="3.83203125" style="40" customWidth="1"/>
    <col min="3843" max="3843" width="23.25" style="40" customWidth="1"/>
    <col min="3844" max="3844" width="22.08203125" style="40" customWidth="1"/>
    <col min="3845" max="3845" width="59.5" style="40" customWidth="1"/>
    <col min="3846" max="4096" width="9" style="40"/>
    <col min="4097" max="4097" width="4.58203125" style="40" customWidth="1"/>
    <col min="4098" max="4098" width="3.83203125" style="40" customWidth="1"/>
    <col min="4099" max="4099" width="23.25" style="40" customWidth="1"/>
    <col min="4100" max="4100" width="22.08203125" style="40" customWidth="1"/>
    <col min="4101" max="4101" width="59.5" style="40" customWidth="1"/>
    <col min="4102" max="4352" width="9" style="40"/>
    <col min="4353" max="4353" width="4.58203125" style="40" customWidth="1"/>
    <col min="4354" max="4354" width="3.83203125" style="40" customWidth="1"/>
    <col min="4355" max="4355" width="23.25" style="40" customWidth="1"/>
    <col min="4356" max="4356" width="22.08203125" style="40" customWidth="1"/>
    <col min="4357" max="4357" width="59.5" style="40" customWidth="1"/>
    <col min="4358" max="4608" width="9" style="40"/>
    <col min="4609" max="4609" width="4.58203125" style="40" customWidth="1"/>
    <col min="4610" max="4610" width="3.83203125" style="40" customWidth="1"/>
    <col min="4611" max="4611" width="23.25" style="40" customWidth="1"/>
    <col min="4612" max="4612" width="22.08203125" style="40" customWidth="1"/>
    <col min="4613" max="4613" width="59.5" style="40" customWidth="1"/>
    <col min="4614" max="4864" width="9" style="40"/>
    <col min="4865" max="4865" width="4.58203125" style="40" customWidth="1"/>
    <col min="4866" max="4866" width="3.83203125" style="40" customWidth="1"/>
    <col min="4867" max="4867" width="23.25" style="40" customWidth="1"/>
    <col min="4868" max="4868" width="22.08203125" style="40" customWidth="1"/>
    <col min="4869" max="4869" width="59.5" style="40" customWidth="1"/>
    <col min="4870" max="5120" width="9" style="40"/>
    <col min="5121" max="5121" width="4.58203125" style="40" customWidth="1"/>
    <col min="5122" max="5122" width="3.83203125" style="40" customWidth="1"/>
    <col min="5123" max="5123" width="23.25" style="40" customWidth="1"/>
    <col min="5124" max="5124" width="22.08203125" style="40" customWidth="1"/>
    <col min="5125" max="5125" width="59.5" style="40" customWidth="1"/>
    <col min="5126" max="5376" width="9" style="40"/>
    <col min="5377" max="5377" width="4.58203125" style="40" customWidth="1"/>
    <col min="5378" max="5378" width="3.83203125" style="40" customWidth="1"/>
    <col min="5379" max="5379" width="23.25" style="40" customWidth="1"/>
    <col min="5380" max="5380" width="22.08203125" style="40" customWidth="1"/>
    <col min="5381" max="5381" width="59.5" style="40" customWidth="1"/>
    <col min="5382" max="5632" width="9" style="40"/>
    <col min="5633" max="5633" width="4.58203125" style="40" customWidth="1"/>
    <col min="5634" max="5634" width="3.83203125" style="40" customWidth="1"/>
    <col min="5635" max="5635" width="23.25" style="40" customWidth="1"/>
    <col min="5636" max="5636" width="22.08203125" style="40" customWidth="1"/>
    <col min="5637" max="5637" width="59.5" style="40" customWidth="1"/>
    <col min="5638" max="5888" width="9" style="40"/>
    <col min="5889" max="5889" width="4.58203125" style="40" customWidth="1"/>
    <col min="5890" max="5890" width="3.83203125" style="40" customWidth="1"/>
    <col min="5891" max="5891" width="23.25" style="40" customWidth="1"/>
    <col min="5892" max="5892" width="22.08203125" style="40" customWidth="1"/>
    <col min="5893" max="5893" width="59.5" style="40" customWidth="1"/>
    <col min="5894" max="6144" width="9" style="40"/>
    <col min="6145" max="6145" width="4.58203125" style="40" customWidth="1"/>
    <col min="6146" max="6146" width="3.83203125" style="40" customWidth="1"/>
    <col min="6147" max="6147" width="23.25" style="40" customWidth="1"/>
    <col min="6148" max="6148" width="22.08203125" style="40" customWidth="1"/>
    <col min="6149" max="6149" width="59.5" style="40" customWidth="1"/>
    <col min="6150" max="6400" width="9" style="40"/>
    <col min="6401" max="6401" width="4.58203125" style="40" customWidth="1"/>
    <col min="6402" max="6402" width="3.83203125" style="40" customWidth="1"/>
    <col min="6403" max="6403" width="23.25" style="40" customWidth="1"/>
    <col min="6404" max="6404" width="22.08203125" style="40" customWidth="1"/>
    <col min="6405" max="6405" width="59.5" style="40" customWidth="1"/>
    <col min="6406" max="6656" width="9" style="40"/>
    <col min="6657" max="6657" width="4.58203125" style="40" customWidth="1"/>
    <col min="6658" max="6658" width="3.83203125" style="40" customWidth="1"/>
    <col min="6659" max="6659" width="23.25" style="40" customWidth="1"/>
    <col min="6660" max="6660" width="22.08203125" style="40" customWidth="1"/>
    <col min="6661" max="6661" width="59.5" style="40" customWidth="1"/>
    <col min="6662" max="6912" width="9" style="40"/>
    <col min="6913" max="6913" width="4.58203125" style="40" customWidth="1"/>
    <col min="6914" max="6914" width="3.83203125" style="40" customWidth="1"/>
    <col min="6915" max="6915" width="23.25" style="40" customWidth="1"/>
    <col min="6916" max="6916" width="22.08203125" style="40" customWidth="1"/>
    <col min="6917" max="6917" width="59.5" style="40" customWidth="1"/>
    <col min="6918" max="7168" width="9" style="40"/>
    <col min="7169" max="7169" width="4.58203125" style="40" customWidth="1"/>
    <col min="7170" max="7170" width="3.83203125" style="40" customWidth="1"/>
    <col min="7171" max="7171" width="23.25" style="40" customWidth="1"/>
    <col min="7172" max="7172" width="22.08203125" style="40" customWidth="1"/>
    <col min="7173" max="7173" width="59.5" style="40" customWidth="1"/>
    <col min="7174" max="7424" width="9" style="40"/>
    <col min="7425" max="7425" width="4.58203125" style="40" customWidth="1"/>
    <col min="7426" max="7426" width="3.83203125" style="40" customWidth="1"/>
    <col min="7427" max="7427" width="23.25" style="40" customWidth="1"/>
    <col min="7428" max="7428" width="22.08203125" style="40" customWidth="1"/>
    <col min="7429" max="7429" width="59.5" style="40" customWidth="1"/>
    <col min="7430" max="7680" width="9" style="40"/>
    <col min="7681" max="7681" width="4.58203125" style="40" customWidth="1"/>
    <col min="7682" max="7682" width="3.83203125" style="40" customWidth="1"/>
    <col min="7683" max="7683" width="23.25" style="40" customWidth="1"/>
    <col min="7684" max="7684" width="22.08203125" style="40" customWidth="1"/>
    <col min="7685" max="7685" width="59.5" style="40" customWidth="1"/>
    <col min="7686" max="7936" width="9" style="40"/>
    <col min="7937" max="7937" width="4.58203125" style="40" customWidth="1"/>
    <col min="7938" max="7938" width="3.83203125" style="40" customWidth="1"/>
    <col min="7939" max="7939" width="23.25" style="40" customWidth="1"/>
    <col min="7940" max="7940" width="22.08203125" style="40" customWidth="1"/>
    <col min="7941" max="7941" width="59.5" style="40" customWidth="1"/>
    <col min="7942" max="8192" width="9" style="40"/>
    <col min="8193" max="8193" width="4.58203125" style="40" customWidth="1"/>
    <col min="8194" max="8194" width="3.83203125" style="40" customWidth="1"/>
    <col min="8195" max="8195" width="23.25" style="40" customWidth="1"/>
    <col min="8196" max="8196" width="22.08203125" style="40" customWidth="1"/>
    <col min="8197" max="8197" width="59.5" style="40" customWidth="1"/>
    <col min="8198" max="8448" width="9" style="40"/>
    <col min="8449" max="8449" width="4.58203125" style="40" customWidth="1"/>
    <col min="8450" max="8450" width="3.83203125" style="40" customWidth="1"/>
    <col min="8451" max="8451" width="23.25" style="40" customWidth="1"/>
    <col min="8452" max="8452" width="22.08203125" style="40" customWidth="1"/>
    <col min="8453" max="8453" width="59.5" style="40" customWidth="1"/>
    <col min="8454" max="8704" width="9" style="40"/>
    <col min="8705" max="8705" width="4.58203125" style="40" customWidth="1"/>
    <col min="8706" max="8706" width="3.83203125" style="40" customWidth="1"/>
    <col min="8707" max="8707" width="23.25" style="40" customWidth="1"/>
    <col min="8708" max="8708" width="22.08203125" style="40" customWidth="1"/>
    <col min="8709" max="8709" width="59.5" style="40" customWidth="1"/>
    <col min="8710" max="8960" width="9" style="40"/>
    <col min="8961" max="8961" width="4.58203125" style="40" customWidth="1"/>
    <col min="8962" max="8962" width="3.83203125" style="40" customWidth="1"/>
    <col min="8963" max="8963" width="23.25" style="40" customWidth="1"/>
    <col min="8964" max="8964" width="22.08203125" style="40" customWidth="1"/>
    <col min="8965" max="8965" width="59.5" style="40" customWidth="1"/>
    <col min="8966" max="9216" width="9" style="40"/>
    <col min="9217" max="9217" width="4.58203125" style="40" customWidth="1"/>
    <col min="9218" max="9218" width="3.83203125" style="40" customWidth="1"/>
    <col min="9219" max="9219" width="23.25" style="40" customWidth="1"/>
    <col min="9220" max="9220" width="22.08203125" style="40" customWidth="1"/>
    <col min="9221" max="9221" width="59.5" style="40" customWidth="1"/>
    <col min="9222" max="9472" width="9" style="40"/>
    <col min="9473" max="9473" width="4.58203125" style="40" customWidth="1"/>
    <col min="9474" max="9474" width="3.83203125" style="40" customWidth="1"/>
    <col min="9475" max="9475" width="23.25" style="40" customWidth="1"/>
    <col min="9476" max="9476" width="22.08203125" style="40" customWidth="1"/>
    <col min="9477" max="9477" width="59.5" style="40" customWidth="1"/>
    <col min="9478" max="9728" width="9" style="40"/>
    <col min="9729" max="9729" width="4.58203125" style="40" customWidth="1"/>
    <col min="9730" max="9730" width="3.83203125" style="40" customWidth="1"/>
    <col min="9731" max="9731" width="23.25" style="40" customWidth="1"/>
    <col min="9732" max="9732" width="22.08203125" style="40" customWidth="1"/>
    <col min="9733" max="9733" width="59.5" style="40" customWidth="1"/>
    <col min="9734" max="9984" width="9" style="40"/>
    <col min="9985" max="9985" width="4.58203125" style="40" customWidth="1"/>
    <col min="9986" max="9986" width="3.83203125" style="40" customWidth="1"/>
    <col min="9987" max="9987" width="23.25" style="40" customWidth="1"/>
    <col min="9988" max="9988" width="22.08203125" style="40" customWidth="1"/>
    <col min="9989" max="9989" width="59.5" style="40" customWidth="1"/>
    <col min="9990" max="10240" width="9" style="40"/>
    <col min="10241" max="10241" width="4.58203125" style="40" customWidth="1"/>
    <col min="10242" max="10242" width="3.83203125" style="40" customWidth="1"/>
    <col min="10243" max="10243" width="23.25" style="40" customWidth="1"/>
    <col min="10244" max="10244" width="22.08203125" style="40" customWidth="1"/>
    <col min="10245" max="10245" width="59.5" style="40" customWidth="1"/>
    <col min="10246" max="10496" width="9" style="40"/>
    <col min="10497" max="10497" width="4.58203125" style="40" customWidth="1"/>
    <col min="10498" max="10498" width="3.83203125" style="40" customWidth="1"/>
    <col min="10499" max="10499" width="23.25" style="40" customWidth="1"/>
    <col min="10500" max="10500" width="22.08203125" style="40" customWidth="1"/>
    <col min="10501" max="10501" width="59.5" style="40" customWidth="1"/>
    <col min="10502" max="10752" width="9" style="40"/>
    <col min="10753" max="10753" width="4.58203125" style="40" customWidth="1"/>
    <col min="10754" max="10754" width="3.83203125" style="40" customWidth="1"/>
    <col min="10755" max="10755" width="23.25" style="40" customWidth="1"/>
    <col min="10756" max="10756" width="22.08203125" style="40" customWidth="1"/>
    <col min="10757" max="10757" width="59.5" style="40" customWidth="1"/>
    <col min="10758" max="11008" width="9" style="40"/>
    <col min="11009" max="11009" width="4.58203125" style="40" customWidth="1"/>
    <col min="11010" max="11010" width="3.83203125" style="40" customWidth="1"/>
    <col min="11011" max="11011" width="23.25" style="40" customWidth="1"/>
    <col min="11012" max="11012" width="22.08203125" style="40" customWidth="1"/>
    <col min="11013" max="11013" width="59.5" style="40" customWidth="1"/>
    <col min="11014" max="11264" width="9" style="40"/>
    <col min="11265" max="11265" width="4.58203125" style="40" customWidth="1"/>
    <col min="11266" max="11266" width="3.83203125" style="40" customWidth="1"/>
    <col min="11267" max="11267" width="23.25" style="40" customWidth="1"/>
    <col min="11268" max="11268" width="22.08203125" style="40" customWidth="1"/>
    <col min="11269" max="11269" width="59.5" style="40" customWidth="1"/>
    <col min="11270" max="11520" width="9" style="40"/>
    <col min="11521" max="11521" width="4.58203125" style="40" customWidth="1"/>
    <col min="11522" max="11522" width="3.83203125" style="40" customWidth="1"/>
    <col min="11523" max="11523" width="23.25" style="40" customWidth="1"/>
    <col min="11524" max="11524" width="22.08203125" style="40" customWidth="1"/>
    <col min="11525" max="11525" width="59.5" style="40" customWidth="1"/>
    <col min="11526" max="11776" width="9" style="40"/>
    <col min="11777" max="11777" width="4.58203125" style="40" customWidth="1"/>
    <col min="11778" max="11778" width="3.83203125" style="40" customWidth="1"/>
    <col min="11779" max="11779" width="23.25" style="40" customWidth="1"/>
    <col min="11780" max="11780" width="22.08203125" style="40" customWidth="1"/>
    <col min="11781" max="11781" width="59.5" style="40" customWidth="1"/>
    <col min="11782" max="12032" width="9" style="40"/>
    <col min="12033" max="12033" width="4.58203125" style="40" customWidth="1"/>
    <col min="12034" max="12034" width="3.83203125" style="40" customWidth="1"/>
    <col min="12035" max="12035" width="23.25" style="40" customWidth="1"/>
    <col min="12036" max="12036" width="22.08203125" style="40" customWidth="1"/>
    <col min="12037" max="12037" width="59.5" style="40" customWidth="1"/>
    <col min="12038" max="12288" width="9" style="40"/>
    <col min="12289" max="12289" width="4.58203125" style="40" customWidth="1"/>
    <col min="12290" max="12290" width="3.83203125" style="40" customWidth="1"/>
    <col min="12291" max="12291" width="23.25" style="40" customWidth="1"/>
    <col min="12292" max="12292" width="22.08203125" style="40" customWidth="1"/>
    <col min="12293" max="12293" width="59.5" style="40" customWidth="1"/>
    <col min="12294" max="12544" width="9" style="40"/>
    <col min="12545" max="12545" width="4.58203125" style="40" customWidth="1"/>
    <col min="12546" max="12546" width="3.83203125" style="40" customWidth="1"/>
    <col min="12547" max="12547" width="23.25" style="40" customWidth="1"/>
    <col min="12548" max="12548" width="22.08203125" style="40" customWidth="1"/>
    <col min="12549" max="12549" width="59.5" style="40" customWidth="1"/>
    <col min="12550" max="12800" width="9" style="40"/>
    <col min="12801" max="12801" width="4.58203125" style="40" customWidth="1"/>
    <col min="12802" max="12802" width="3.83203125" style="40" customWidth="1"/>
    <col min="12803" max="12803" width="23.25" style="40" customWidth="1"/>
    <col min="12804" max="12804" width="22.08203125" style="40" customWidth="1"/>
    <col min="12805" max="12805" width="59.5" style="40" customWidth="1"/>
    <col min="12806" max="13056" width="9" style="40"/>
    <col min="13057" max="13057" width="4.58203125" style="40" customWidth="1"/>
    <col min="13058" max="13058" width="3.83203125" style="40" customWidth="1"/>
    <col min="13059" max="13059" width="23.25" style="40" customWidth="1"/>
    <col min="13060" max="13060" width="22.08203125" style="40" customWidth="1"/>
    <col min="13061" max="13061" width="59.5" style="40" customWidth="1"/>
    <col min="13062" max="13312" width="9" style="40"/>
    <col min="13313" max="13313" width="4.58203125" style="40" customWidth="1"/>
    <col min="13314" max="13314" width="3.83203125" style="40" customWidth="1"/>
    <col min="13315" max="13315" width="23.25" style="40" customWidth="1"/>
    <col min="13316" max="13316" width="22.08203125" style="40" customWidth="1"/>
    <col min="13317" max="13317" width="59.5" style="40" customWidth="1"/>
    <col min="13318" max="13568" width="9" style="40"/>
    <col min="13569" max="13569" width="4.58203125" style="40" customWidth="1"/>
    <col min="13570" max="13570" width="3.83203125" style="40" customWidth="1"/>
    <col min="13571" max="13571" width="23.25" style="40" customWidth="1"/>
    <col min="13572" max="13572" width="22.08203125" style="40" customWidth="1"/>
    <col min="13573" max="13573" width="59.5" style="40" customWidth="1"/>
    <col min="13574" max="13824" width="9" style="40"/>
    <col min="13825" max="13825" width="4.58203125" style="40" customWidth="1"/>
    <col min="13826" max="13826" width="3.83203125" style="40" customWidth="1"/>
    <col min="13827" max="13827" width="23.25" style="40" customWidth="1"/>
    <col min="13828" max="13828" width="22.08203125" style="40" customWidth="1"/>
    <col min="13829" max="13829" width="59.5" style="40" customWidth="1"/>
    <col min="13830" max="14080" width="9" style="40"/>
    <col min="14081" max="14081" width="4.58203125" style="40" customWidth="1"/>
    <col min="14082" max="14082" width="3.83203125" style="40" customWidth="1"/>
    <col min="14083" max="14083" width="23.25" style="40" customWidth="1"/>
    <col min="14084" max="14084" width="22.08203125" style="40" customWidth="1"/>
    <col min="14085" max="14085" width="59.5" style="40" customWidth="1"/>
    <col min="14086" max="14336" width="9" style="40"/>
    <col min="14337" max="14337" width="4.58203125" style="40" customWidth="1"/>
    <col min="14338" max="14338" width="3.83203125" style="40" customWidth="1"/>
    <col min="14339" max="14339" width="23.25" style="40" customWidth="1"/>
    <col min="14340" max="14340" width="22.08203125" style="40" customWidth="1"/>
    <col min="14341" max="14341" width="59.5" style="40" customWidth="1"/>
    <col min="14342" max="14592" width="9" style="40"/>
    <col min="14593" max="14593" width="4.58203125" style="40" customWidth="1"/>
    <col min="14594" max="14594" width="3.83203125" style="40" customWidth="1"/>
    <col min="14595" max="14595" width="23.25" style="40" customWidth="1"/>
    <col min="14596" max="14596" width="22.08203125" style="40" customWidth="1"/>
    <col min="14597" max="14597" width="59.5" style="40" customWidth="1"/>
    <col min="14598" max="14848" width="9" style="40"/>
    <col min="14849" max="14849" width="4.58203125" style="40" customWidth="1"/>
    <col min="14850" max="14850" width="3.83203125" style="40" customWidth="1"/>
    <col min="14851" max="14851" width="23.25" style="40" customWidth="1"/>
    <col min="14852" max="14852" width="22.08203125" style="40" customWidth="1"/>
    <col min="14853" max="14853" width="59.5" style="40" customWidth="1"/>
    <col min="14854" max="15104" width="9" style="40"/>
    <col min="15105" max="15105" width="4.58203125" style="40" customWidth="1"/>
    <col min="15106" max="15106" width="3.83203125" style="40" customWidth="1"/>
    <col min="15107" max="15107" width="23.25" style="40" customWidth="1"/>
    <col min="15108" max="15108" width="22.08203125" style="40" customWidth="1"/>
    <col min="15109" max="15109" width="59.5" style="40" customWidth="1"/>
    <col min="15110" max="15360" width="9" style="40"/>
    <col min="15361" max="15361" width="4.58203125" style="40" customWidth="1"/>
    <col min="15362" max="15362" width="3.83203125" style="40" customWidth="1"/>
    <col min="15363" max="15363" width="23.25" style="40" customWidth="1"/>
    <col min="15364" max="15364" width="22.08203125" style="40" customWidth="1"/>
    <col min="15365" max="15365" width="59.5" style="40" customWidth="1"/>
    <col min="15366" max="15616" width="9" style="40"/>
    <col min="15617" max="15617" width="4.58203125" style="40" customWidth="1"/>
    <col min="15618" max="15618" width="3.83203125" style="40" customWidth="1"/>
    <col min="15619" max="15619" width="23.25" style="40" customWidth="1"/>
    <col min="15620" max="15620" width="22.08203125" style="40" customWidth="1"/>
    <col min="15621" max="15621" width="59.5" style="40" customWidth="1"/>
    <col min="15622" max="15872" width="9" style="40"/>
    <col min="15873" max="15873" width="4.58203125" style="40" customWidth="1"/>
    <col min="15874" max="15874" width="3.83203125" style="40" customWidth="1"/>
    <col min="15875" max="15875" width="23.25" style="40" customWidth="1"/>
    <col min="15876" max="15876" width="22.08203125" style="40" customWidth="1"/>
    <col min="15877" max="15877" width="59.5" style="40" customWidth="1"/>
    <col min="15878" max="16128" width="9" style="40"/>
    <col min="16129" max="16129" width="4.58203125" style="40" customWidth="1"/>
    <col min="16130" max="16130" width="3.83203125" style="40" customWidth="1"/>
    <col min="16131" max="16131" width="23.25" style="40" customWidth="1"/>
    <col min="16132" max="16132" width="22.08203125" style="40" customWidth="1"/>
    <col min="16133" max="16133" width="59.5" style="40" customWidth="1"/>
    <col min="16134" max="16384" width="9" style="40"/>
  </cols>
  <sheetData>
    <row r="1" spans="1:5" ht="35.25" customHeight="1">
      <c r="E1" s="50" t="s">
        <v>172</v>
      </c>
    </row>
    <row r="2" spans="1:5" ht="35.25" customHeight="1">
      <c r="E2" s="41"/>
    </row>
    <row r="3" spans="1:5" ht="41.5">
      <c r="A3" s="581" t="s">
        <v>352</v>
      </c>
      <c r="B3" s="581"/>
      <c r="C3" s="581"/>
      <c r="D3" s="581"/>
      <c r="E3" s="581"/>
    </row>
    <row r="4" spans="1:5" ht="41.5">
      <c r="A4" s="582" t="s">
        <v>173</v>
      </c>
      <c r="B4" s="582"/>
      <c r="C4" s="582"/>
      <c r="D4" s="582"/>
      <c r="E4" s="582"/>
    </row>
    <row r="5" spans="1:5" ht="21" customHeight="1">
      <c r="A5" s="42"/>
      <c r="B5" s="42"/>
      <c r="C5" s="42"/>
      <c r="D5" s="42"/>
      <c r="E5" s="42"/>
    </row>
    <row r="6" spans="1:5" ht="26.25" customHeight="1">
      <c r="A6" s="583" t="s">
        <v>174</v>
      </c>
      <c r="B6" s="584"/>
      <c r="C6" s="584"/>
      <c r="D6" s="584"/>
      <c r="E6" s="584"/>
    </row>
    <row r="7" spans="1:5" ht="26.25" customHeight="1">
      <c r="A7" s="583" t="s">
        <v>255</v>
      </c>
      <c r="B7" s="584"/>
      <c r="C7" s="584"/>
      <c r="D7" s="584"/>
      <c r="E7" s="584"/>
    </row>
    <row r="8" spans="1:5" ht="26.25" customHeight="1" thickBot="1">
      <c r="A8" s="43"/>
      <c r="B8" s="44"/>
      <c r="C8" s="44"/>
      <c r="D8" s="44"/>
      <c r="E8" s="44"/>
    </row>
    <row r="9" spans="1:5" ht="24" thickTop="1">
      <c r="A9" s="585"/>
      <c r="B9" s="586"/>
      <c r="C9" s="586"/>
      <c r="D9" s="586"/>
      <c r="E9" s="587"/>
    </row>
    <row r="10" spans="1:5" ht="21">
      <c r="A10" s="588" t="s">
        <v>353</v>
      </c>
      <c r="B10" s="589"/>
      <c r="C10" s="589"/>
      <c r="D10" s="589"/>
      <c r="E10" s="590"/>
    </row>
    <row r="11" spans="1:5" ht="30" customHeight="1" thickBot="1">
      <c r="A11" s="578" t="s">
        <v>175</v>
      </c>
      <c r="B11" s="579"/>
      <c r="C11" s="579"/>
      <c r="D11" s="579"/>
      <c r="E11" s="580"/>
    </row>
    <row r="12" spans="1:5" ht="30" customHeight="1" thickTop="1">
      <c r="A12" s="570" t="s">
        <v>176</v>
      </c>
      <c r="B12" s="571"/>
      <c r="C12" s="571"/>
      <c r="D12" s="572"/>
      <c r="E12" s="573"/>
    </row>
    <row r="13" spans="1:5" ht="42" customHeight="1">
      <c r="A13" s="574" t="s">
        <v>178</v>
      </c>
      <c r="B13" s="575"/>
      <c r="C13" s="575"/>
      <c r="D13" s="576"/>
      <c r="E13" s="577"/>
    </row>
    <row r="14" spans="1:5" ht="42" customHeight="1">
      <c r="A14" s="574" t="s">
        <v>177</v>
      </c>
      <c r="B14" s="575"/>
      <c r="C14" s="575"/>
      <c r="D14" s="576"/>
      <c r="E14" s="577"/>
    </row>
    <row r="15" spans="1:5" ht="342" customHeight="1">
      <c r="A15" s="127" t="s">
        <v>179</v>
      </c>
      <c r="B15" s="595"/>
      <c r="C15" s="596"/>
      <c r="D15" s="596"/>
      <c r="E15" s="597"/>
    </row>
    <row r="16" spans="1:5" ht="43.5" customHeight="1">
      <c r="A16" s="598" t="s">
        <v>180</v>
      </c>
      <c r="B16" s="591" t="s">
        <v>181</v>
      </c>
      <c r="C16" s="592"/>
      <c r="D16" s="593"/>
      <c r="E16" s="594"/>
    </row>
    <row r="17" spans="1:5" ht="43.5" customHeight="1">
      <c r="A17" s="599"/>
      <c r="B17" s="591" t="s">
        <v>182</v>
      </c>
      <c r="C17" s="592"/>
      <c r="D17" s="593"/>
      <c r="E17" s="594"/>
    </row>
    <row r="18" spans="1:5" ht="44.25" customHeight="1">
      <c r="A18" s="599"/>
      <c r="B18" s="591" t="s">
        <v>183</v>
      </c>
      <c r="C18" s="592"/>
      <c r="D18" s="593"/>
      <c r="E18" s="594"/>
    </row>
    <row r="19" spans="1:5" ht="45.75" customHeight="1">
      <c r="A19" s="599"/>
      <c r="B19" s="591" t="s">
        <v>184</v>
      </c>
      <c r="C19" s="592"/>
      <c r="D19" s="593"/>
      <c r="E19" s="594"/>
    </row>
    <row r="20" spans="1:5" ht="38.25" customHeight="1">
      <c r="A20" s="599"/>
      <c r="B20" s="591" t="s">
        <v>185</v>
      </c>
      <c r="C20" s="592"/>
      <c r="D20" s="593"/>
      <c r="E20" s="594"/>
    </row>
    <row r="21" spans="1:5" ht="45" customHeight="1">
      <c r="A21" s="600"/>
      <c r="B21" s="591" t="s">
        <v>186</v>
      </c>
      <c r="C21" s="592"/>
      <c r="D21" s="593"/>
      <c r="E21" s="594"/>
    </row>
    <row r="22" spans="1:5" ht="39" customHeight="1">
      <c r="B22" s="45" t="s">
        <v>187</v>
      </c>
      <c r="E22" s="51" t="s">
        <v>188</v>
      </c>
    </row>
  </sheetData>
  <sheetProtection algorithmName="SHA-512" hashValue="JiCy7ZCXHvc5/xYuXFnOL/sKq083YDCaIG5yvxthAGwrtRUphM/ZH03+LG3ajNx9DXkX36D3LoZW5kZyEAFbsQ==" saltValue="jYtCtFd7/xkXvzPWj4Yhsw==" spinCount="100000" sheet="1" objects="1" scenarios="1"/>
  <mergeCells count="27">
    <mergeCell ref="B21:C21"/>
    <mergeCell ref="D21:E21"/>
    <mergeCell ref="B15:E15"/>
    <mergeCell ref="A16:A21"/>
    <mergeCell ref="B16:C16"/>
    <mergeCell ref="D16:E16"/>
    <mergeCell ref="B17:C17"/>
    <mergeCell ref="D17:E17"/>
    <mergeCell ref="B18:C18"/>
    <mergeCell ref="D18:E18"/>
    <mergeCell ref="B19:C19"/>
    <mergeCell ref="D19:E19"/>
    <mergeCell ref="B20:C20"/>
    <mergeCell ref="D20:E20"/>
    <mergeCell ref="A11:E11"/>
    <mergeCell ref="A3:E3"/>
    <mergeCell ref="A4:E4"/>
    <mergeCell ref="A6:E6"/>
    <mergeCell ref="A9:E9"/>
    <mergeCell ref="A10:E10"/>
    <mergeCell ref="A7:E7"/>
    <mergeCell ref="A12:C12"/>
    <mergeCell ref="D12:E12"/>
    <mergeCell ref="A14:C14"/>
    <mergeCell ref="D14:E14"/>
    <mergeCell ref="A13:C13"/>
    <mergeCell ref="D13:E13"/>
  </mergeCells>
  <phoneticPr fontId="3"/>
  <dataValidations count="5">
    <dataValidation type="list" allowBlank="1" showInputMessage="1" showErrorMessage="1" sqref="WVL983052:WVM983052 IZ13:JA13 SV13:SW13 ACR13:ACS13 AMN13:AMO13 AWJ13:AWK13 BGF13:BGG13 BQB13:BQC13 BZX13:BZY13 CJT13:CJU13 CTP13:CTQ13 DDL13:DDM13 DNH13:DNI13 DXD13:DXE13 EGZ13:EHA13 EQV13:EQW13 FAR13:FAS13 FKN13:FKO13 FUJ13:FUK13 GEF13:GEG13 GOB13:GOC13 GXX13:GXY13 HHT13:HHU13 HRP13:HRQ13 IBL13:IBM13 ILH13:ILI13 IVD13:IVE13 JEZ13:JFA13 JOV13:JOW13 JYR13:JYS13 KIN13:KIO13 KSJ13:KSK13 LCF13:LCG13 LMB13:LMC13 LVX13:LVY13 MFT13:MFU13 MPP13:MPQ13 MZL13:MZM13 NJH13:NJI13 NTD13:NTE13 OCZ13:ODA13 OMV13:OMW13 OWR13:OWS13 PGN13:PGO13 PQJ13:PQK13 QAF13:QAG13 QKB13:QKC13 QTX13:QTY13 RDT13:RDU13 RNP13:RNQ13 RXL13:RXM13 SHH13:SHI13 SRD13:SRE13 TAZ13:TBA13 TKV13:TKW13 TUR13:TUS13 UEN13:UEO13 UOJ13:UOK13 UYF13:UYG13 VIB13:VIC13 VRX13:VRY13 WBT13:WBU13 WLP13:WLQ13 WVL13:WVM13 D65548:E65548 IZ65548:JA65548 SV65548:SW65548 ACR65548:ACS65548 AMN65548:AMO65548 AWJ65548:AWK65548 BGF65548:BGG65548 BQB65548:BQC65548 BZX65548:BZY65548 CJT65548:CJU65548 CTP65548:CTQ65548 DDL65548:DDM65548 DNH65548:DNI65548 DXD65548:DXE65548 EGZ65548:EHA65548 EQV65548:EQW65548 FAR65548:FAS65548 FKN65548:FKO65548 FUJ65548:FUK65548 GEF65548:GEG65548 GOB65548:GOC65548 GXX65548:GXY65548 HHT65548:HHU65548 HRP65548:HRQ65548 IBL65548:IBM65548 ILH65548:ILI65548 IVD65548:IVE65548 JEZ65548:JFA65548 JOV65548:JOW65548 JYR65548:JYS65548 KIN65548:KIO65548 KSJ65548:KSK65548 LCF65548:LCG65548 LMB65548:LMC65548 LVX65548:LVY65548 MFT65548:MFU65548 MPP65548:MPQ65548 MZL65548:MZM65548 NJH65548:NJI65548 NTD65548:NTE65548 OCZ65548:ODA65548 OMV65548:OMW65548 OWR65548:OWS65548 PGN65548:PGO65548 PQJ65548:PQK65548 QAF65548:QAG65548 QKB65548:QKC65548 QTX65548:QTY65548 RDT65548:RDU65548 RNP65548:RNQ65548 RXL65548:RXM65548 SHH65548:SHI65548 SRD65548:SRE65548 TAZ65548:TBA65548 TKV65548:TKW65548 TUR65548:TUS65548 UEN65548:UEO65548 UOJ65548:UOK65548 UYF65548:UYG65548 VIB65548:VIC65548 VRX65548:VRY65548 WBT65548:WBU65548 WLP65548:WLQ65548 WVL65548:WVM65548 D131084:E131084 IZ131084:JA131084 SV131084:SW131084 ACR131084:ACS131084 AMN131084:AMO131084 AWJ131084:AWK131084 BGF131084:BGG131084 BQB131084:BQC131084 BZX131084:BZY131084 CJT131084:CJU131084 CTP131084:CTQ131084 DDL131084:DDM131084 DNH131084:DNI131084 DXD131084:DXE131084 EGZ131084:EHA131084 EQV131084:EQW131084 FAR131084:FAS131084 FKN131084:FKO131084 FUJ131084:FUK131084 GEF131084:GEG131084 GOB131084:GOC131084 GXX131084:GXY131084 HHT131084:HHU131084 HRP131084:HRQ131084 IBL131084:IBM131084 ILH131084:ILI131084 IVD131084:IVE131084 JEZ131084:JFA131084 JOV131084:JOW131084 JYR131084:JYS131084 KIN131084:KIO131084 KSJ131084:KSK131084 LCF131084:LCG131084 LMB131084:LMC131084 LVX131084:LVY131084 MFT131084:MFU131084 MPP131084:MPQ131084 MZL131084:MZM131084 NJH131084:NJI131084 NTD131084:NTE131084 OCZ131084:ODA131084 OMV131084:OMW131084 OWR131084:OWS131084 PGN131084:PGO131084 PQJ131084:PQK131084 QAF131084:QAG131084 QKB131084:QKC131084 QTX131084:QTY131084 RDT131084:RDU131084 RNP131084:RNQ131084 RXL131084:RXM131084 SHH131084:SHI131084 SRD131084:SRE131084 TAZ131084:TBA131084 TKV131084:TKW131084 TUR131084:TUS131084 UEN131084:UEO131084 UOJ131084:UOK131084 UYF131084:UYG131084 VIB131084:VIC131084 VRX131084:VRY131084 WBT131084:WBU131084 WLP131084:WLQ131084 WVL131084:WVM131084 D196620:E196620 IZ196620:JA196620 SV196620:SW196620 ACR196620:ACS196620 AMN196620:AMO196620 AWJ196620:AWK196620 BGF196620:BGG196620 BQB196620:BQC196620 BZX196620:BZY196620 CJT196620:CJU196620 CTP196620:CTQ196620 DDL196620:DDM196620 DNH196620:DNI196620 DXD196620:DXE196620 EGZ196620:EHA196620 EQV196620:EQW196620 FAR196620:FAS196620 FKN196620:FKO196620 FUJ196620:FUK196620 GEF196620:GEG196620 GOB196620:GOC196620 GXX196620:GXY196620 HHT196620:HHU196620 HRP196620:HRQ196620 IBL196620:IBM196620 ILH196620:ILI196620 IVD196620:IVE196620 JEZ196620:JFA196620 JOV196620:JOW196620 JYR196620:JYS196620 KIN196620:KIO196620 KSJ196620:KSK196620 LCF196620:LCG196620 LMB196620:LMC196620 LVX196620:LVY196620 MFT196620:MFU196620 MPP196620:MPQ196620 MZL196620:MZM196620 NJH196620:NJI196620 NTD196620:NTE196620 OCZ196620:ODA196620 OMV196620:OMW196620 OWR196620:OWS196620 PGN196620:PGO196620 PQJ196620:PQK196620 QAF196620:QAG196620 QKB196620:QKC196620 QTX196620:QTY196620 RDT196620:RDU196620 RNP196620:RNQ196620 RXL196620:RXM196620 SHH196620:SHI196620 SRD196620:SRE196620 TAZ196620:TBA196620 TKV196620:TKW196620 TUR196620:TUS196620 UEN196620:UEO196620 UOJ196620:UOK196620 UYF196620:UYG196620 VIB196620:VIC196620 VRX196620:VRY196620 WBT196620:WBU196620 WLP196620:WLQ196620 WVL196620:WVM196620 D262156:E262156 IZ262156:JA262156 SV262156:SW262156 ACR262156:ACS262156 AMN262156:AMO262156 AWJ262156:AWK262156 BGF262156:BGG262156 BQB262156:BQC262156 BZX262156:BZY262156 CJT262156:CJU262156 CTP262156:CTQ262156 DDL262156:DDM262156 DNH262156:DNI262156 DXD262156:DXE262156 EGZ262156:EHA262156 EQV262156:EQW262156 FAR262156:FAS262156 FKN262156:FKO262156 FUJ262156:FUK262156 GEF262156:GEG262156 GOB262156:GOC262156 GXX262156:GXY262156 HHT262156:HHU262156 HRP262156:HRQ262156 IBL262156:IBM262156 ILH262156:ILI262156 IVD262156:IVE262156 JEZ262156:JFA262156 JOV262156:JOW262156 JYR262156:JYS262156 KIN262156:KIO262156 KSJ262156:KSK262156 LCF262156:LCG262156 LMB262156:LMC262156 LVX262156:LVY262156 MFT262156:MFU262156 MPP262156:MPQ262156 MZL262156:MZM262156 NJH262156:NJI262156 NTD262156:NTE262156 OCZ262156:ODA262156 OMV262156:OMW262156 OWR262156:OWS262156 PGN262156:PGO262156 PQJ262156:PQK262156 QAF262156:QAG262156 QKB262156:QKC262156 QTX262156:QTY262156 RDT262156:RDU262156 RNP262156:RNQ262156 RXL262156:RXM262156 SHH262156:SHI262156 SRD262156:SRE262156 TAZ262156:TBA262156 TKV262156:TKW262156 TUR262156:TUS262156 UEN262156:UEO262156 UOJ262156:UOK262156 UYF262156:UYG262156 VIB262156:VIC262156 VRX262156:VRY262156 WBT262156:WBU262156 WLP262156:WLQ262156 WVL262156:WVM262156 D327692:E327692 IZ327692:JA327692 SV327692:SW327692 ACR327692:ACS327692 AMN327692:AMO327692 AWJ327692:AWK327692 BGF327692:BGG327692 BQB327692:BQC327692 BZX327692:BZY327692 CJT327692:CJU327692 CTP327692:CTQ327692 DDL327692:DDM327692 DNH327692:DNI327692 DXD327692:DXE327692 EGZ327692:EHA327692 EQV327692:EQW327692 FAR327692:FAS327692 FKN327692:FKO327692 FUJ327692:FUK327692 GEF327692:GEG327692 GOB327692:GOC327692 GXX327692:GXY327692 HHT327692:HHU327692 HRP327692:HRQ327692 IBL327692:IBM327692 ILH327692:ILI327692 IVD327692:IVE327692 JEZ327692:JFA327692 JOV327692:JOW327692 JYR327692:JYS327692 KIN327692:KIO327692 KSJ327692:KSK327692 LCF327692:LCG327692 LMB327692:LMC327692 LVX327692:LVY327692 MFT327692:MFU327692 MPP327692:MPQ327692 MZL327692:MZM327692 NJH327692:NJI327692 NTD327692:NTE327692 OCZ327692:ODA327692 OMV327692:OMW327692 OWR327692:OWS327692 PGN327692:PGO327692 PQJ327692:PQK327692 QAF327692:QAG327692 QKB327692:QKC327692 QTX327692:QTY327692 RDT327692:RDU327692 RNP327692:RNQ327692 RXL327692:RXM327692 SHH327692:SHI327692 SRD327692:SRE327692 TAZ327692:TBA327692 TKV327692:TKW327692 TUR327692:TUS327692 UEN327692:UEO327692 UOJ327692:UOK327692 UYF327692:UYG327692 VIB327692:VIC327692 VRX327692:VRY327692 WBT327692:WBU327692 WLP327692:WLQ327692 WVL327692:WVM327692 D393228:E393228 IZ393228:JA393228 SV393228:SW393228 ACR393228:ACS393228 AMN393228:AMO393228 AWJ393228:AWK393228 BGF393228:BGG393228 BQB393228:BQC393228 BZX393228:BZY393228 CJT393228:CJU393228 CTP393228:CTQ393228 DDL393228:DDM393228 DNH393228:DNI393228 DXD393228:DXE393228 EGZ393228:EHA393228 EQV393228:EQW393228 FAR393228:FAS393228 FKN393228:FKO393228 FUJ393228:FUK393228 GEF393228:GEG393228 GOB393228:GOC393228 GXX393228:GXY393228 HHT393228:HHU393228 HRP393228:HRQ393228 IBL393228:IBM393228 ILH393228:ILI393228 IVD393228:IVE393228 JEZ393228:JFA393228 JOV393228:JOW393228 JYR393228:JYS393228 KIN393228:KIO393228 KSJ393228:KSK393228 LCF393228:LCG393228 LMB393228:LMC393228 LVX393228:LVY393228 MFT393228:MFU393228 MPP393228:MPQ393228 MZL393228:MZM393228 NJH393228:NJI393228 NTD393228:NTE393228 OCZ393228:ODA393228 OMV393228:OMW393228 OWR393228:OWS393228 PGN393228:PGO393228 PQJ393228:PQK393228 QAF393228:QAG393228 QKB393228:QKC393228 QTX393228:QTY393228 RDT393228:RDU393228 RNP393228:RNQ393228 RXL393228:RXM393228 SHH393228:SHI393228 SRD393228:SRE393228 TAZ393228:TBA393228 TKV393228:TKW393228 TUR393228:TUS393228 UEN393228:UEO393228 UOJ393228:UOK393228 UYF393228:UYG393228 VIB393228:VIC393228 VRX393228:VRY393228 WBT393228:WBU393228 WLP393228:WLQ393228 WVL393228:WVM393228 D458764:E458764 IZ458764:JA458764 SV458764:SW458764 ACR458764:ACS458764 AMN458764:AMO458764 AWJ458764:AWK458764 BGF458764:BGG458764 BQB458764:BQC458764 BZX458764:BZY458764 CJT458764:CJU458764 CTP458764:CTQ458764 DDL458764:DDM458764 DNH458764:DNI458764 DXD458764:DXE458764 EGZ458764:EHA458764 EQV458764:EQW458764 FAR458764:FAS458764 FKN458764:FKO458764 FUJ458764:FUK458764 GEF458764:GEG458764 GOB458764:GOC458764 GXX458764:GXY458764 HHT458764:HHU458764 HRP458764:HRQ458764 IBL458764:IBM458764 ILH458764:ILI458764 IVD458764:IVE458764 JEZ458764:JFA458764 JOV458764:JOW458764 JYR458764:JYS458764 KIN458764:KIO458764 KSJ458764:KSK458764 LCF458764:LCG458764 LMB458764:LMC458764 LVX458764:LVY458764 MFT458764:MFU458764 MPP458764:MPQ458764 MZL458764:MZM458764 NJH458764:NJI458764 NTD458764:NTE458764 OCZ458764:ODA458764 OMV458764:OMW458764 OWR458764:OWS458764 PGN458764:PGO458764 PQJ458764:PQK458764 QAF458764:QAG458764 QKB458764:QKC458764 QTX458764:QTY458764 RDT458764:RDU458764 RNP458764:RNQ458764 RXL458764:RXM458764 SHH458764:SHI458764 SRD458764:SRE458764 TAZ458764:TBA458764 TKV458764:TKW458764 TUR458764:TUS458764 UEN458764:UEO458764 UOJ458764:UOK458764 UYF458764:UYG458764 VIB458764:VIC458764 VRX458764:VRY458764 WBT458764:WBU458764 WLP458764:WLQ458764 WVL458764:WVM458764 D524300:E524300 IZ524300:JA524300 SV524300:SW524300 ACR524300:ACS524300 AMN524300:AMO524300 AWJ524300:AWK524300 BGF524300:BGG524300 BQB524300:BQC524300 BZX524300:BZY524300 CJT524300:CJU524300 CTP524300:CTQ524300 DDL524300:DDM524300 DNH524300:DNI524300 DXD524300:DXE524300 EGZ524300:EHA524300 EQV524300:EQW524300 FAR524300:FAS524300 FKN524300:FKO524300 FUJ524300:FUK524300 GEF524300:GEG524300 GOB524300:GOC524300 GXX524300:GXY524300 HHT524300:HHU524300 HRP524300:HRQ524300 IBL524300:IBM524300 ILH524300:ILI524300 IVD524300:IVE524300 JEZ524300:JFA524300 JOV524300:JOW524300 JYR524300:JYS524300 KIN524300:KIO524300 KSJ524300:KSK524300 LCF524300:LCG524300 LMB524300:LMC524300 LVX524300:LVY524300 MFT524300:MFU524300 MPP524300:MPQ524300 MZL524300:MZM524300 NJH524300:NJI524300 NTD524300:NTE524300 OCZ524300:ODA524300 OMV524300:OMW524300 OWR524300:OWS524300 PGN524300:PGO524300 PQJ524300:PQK524300 QAF524300:QAG524300 QKB524300:QKC524300 QTX524300:QTY524300 RDT524300:RDU524300 RNP524300:RNQ524300 RXL524300:RXM524300 SHH524300:SHI524300 SRD524300:SRE524300 TAZ524300:TBA524300 TKV524300:TKW524300 TUR524300:TUS524300 UEN524300:UEO524300 UOJ524300:UOK524300 UYF524300:UYG524300 VIB524300:VIC524300 VRX524300:VRY524300 WBT524300:WBU524300 WLP524300:WLQ524300 WVL524300:WVM524300 D589836:E589836 IZ589836:JA589836 SV589836:SW589836 ACR589836:ACS589836 AMN589836:AMO589836 AWJ589836:AWK589836 BGF589836:BGG589836 BQB589836:BQC589836 BZX589836:BZY589836 CJT589836:CJU589836 CTP589836:CTQ589836 DDL589836:DDM589836 DNH589836:DNI589836 DXD589836:DXE589836 EGZ589836:EHA589836 EQV589836:EQW589836 FAR589836:FAS589836 FKN589836:FKO589836 FUJ589836:FUK589836 GEF589836:GEG589836 GOB589836:GOC589836 GXX589836:GXY589836 HHT589836:HHU589836 HRP589836:HRQ589836 IBL589836:IBM589836 ILH589836:ILI589836 IVD589836:IVE589836 JEZ589836:JFA589836 JOV589836:JOW589836 JYR589836:JYS589836 KIN589836:KIO589836 KSJ589836:KSK589836 LCF589836:LCG589836 LMB589836:LMC589836 LVX589836:LVY589836 MFT589836:MFU589836 MPP589836:MPQ589836 MZL589836:MZM589836 NJH589836:NJI589836 NTD589836:NTE589836 OCZ589836:ODA589836 OMV589836:OMW589836 OWR589836:OWS589836 PGN589836:PGO589836 PQJ589836:PQK589836 QAF589836:QAG589836 QKB589836:QKC589836 QTX589836:QTY589836 RDT589836:RDU589836 RNP589836:RNQ589836 RXL589836:RXM589836 SHH589836:SHI589836 SRD589836:SRE589836 TAZ589836:TBA589836 TKV589836:TKW589836 TUR589836:TUS589836 UEN589836:UEO589836 UOJ589836:UOK589836 UYF589836:UYG589836 VIB589836:VIC589836 VRX589836:VRY589836 WBT589836:WBU589836 WLP589836:WLQ589836 WVL589836:WVM589836 D655372:E655372 IZ655372:JA655372 SV655372:SW655372 ACR655372:ACS655372 AMN655372:AMO655372 AWJ655372:AWK655372 BGF655372:BGG655372 BQB655372:BQC655372 BZX655372:BZY655372 CJT655372:CJU655372 CTP655372:CTQ655372 DDL655372:DDM655372 DNH655372:DNI655372 DXD655372:DXE655372 EGZ655372:EHA655372 EQV655372:EQW655372 FAR655372:FAS655372 FKN655372:FKO655372 FUJ655372:FUK655372 GEF655372:GEG655372 GOB655372:GOC655372 GXX655372:GXY655372 HHT655372:HHU655372 HRP655372:HRQ655372 IBL655372:IBM655372 ILH655372:ILI655372 IVD655372:IVE655372 JEZ655372:JFA655372 JOV655372:JOW655372 JYR655372:JYS655372 KIN655372:KIO655372 KSJ655372:KSK655372 LCF655372:LCG655372 LMB655372:LMC655372 LVX655372:LVY655372 MFT655372:MFU655372 MPP655372:MPQ655372 MZL655372:MZM655372 NJH655372:NJI655372 NTD655372:NTE655372 OCZ655372:ODA655372 OMV655372:OMW655372 OWR655372:OWS655372 PGN655372:PGO655372 PQJ655372:PQK655372 QAF655372:QAG655372 QKB655372:QKC655372 QTX655372:QTY655372 RDT655372:RDU655372 RNP655372:RNQ655372 RXL655372:RXM655372 SHH655372:SHI655372 SRD655372:SRE655372 TAZ655372:TBA655372 TKV655372:TKW655372 TUR655372:TUS655372 UEN655372:UEO655372 UOJ655372:UOK655372 UYF655372:UYG655372 VIB655372:VIC655372 VRX655372:VRY655372 WBT655372:WBU655372 WLP655372:WLQ655372 WVL655372:WVM655372 D720908:E720908 IZ720908:JA720908 SV720908:SW720908 ACR720908:ACS720908 AMN720908:AMO720908 AWJ720908:AWK720908 BGF720908:BGG720908 BQB720908:BQC720908 BZX720908:BZY720908 CJT720908:CJU720908 CTP720908:CTQ720908 DDL720908:DDM720908 DNH720908:DNI720908 DXD720908:DXE720908 EGZ720908:EHA720908 EQV720908:EQW720908 FAR720908:FAS720908 FKN720908:FKO720908 FUJ720908:FUK720908 GEF720908:GEG720908 GOB720908:GOC720908 GXX720908:GXY720908 HHT720908:HHU720908 HRP720908:HRQ720908 IBL720908:IBM720908 ILH720908:ILI720908 IVD720908:IVE720908 JEZ720908:JFA720908 JOV720908:JOW720908 JYR720908:JYS720908 KIN720908:KIO720908 KSJ720908:KSK720908 LCF720908:LCG720908 LMB720908:LMC720908 LVX720908:LVY720908 MFT720908:MFU720908 MPP720908:MPQ720908 MZL720908:MZM720908 NJH720908:NJI720908 NTD720908:NTE720908 OCZ720908:ODA720908 OMV720908:OMW720908 OWR720908:OWS720908 PGN720908:PGO720908 PQJ720908:PQK720908 QAF720908:QAG720908 QKB720908:QKC720908 QTX720908:QTY720908 RDT720908:RDU720908 RNP720908:RNQ720908 RXL720908:RXM720908 SHH720908:SHI720908 SRD720908:SRE720908 TAZ720908:TBA720908 TKV720908:TKW720908 TUR720908:TUS720908 UEN720908:UEO720908 UOJ720908:UOK720908 UYF720908:UYG720908 VIB720908:VIC720908 VRX720908:VRY720908 WBT720908:WBU720908 WLP720908:WLQ720908 WVL720908:WVM720908 D786444:E786444 IZ786444:JA786444 SV786444:SW786444 ACR786444:ACS786444 AMN786444:AMO786444 AWJ786444:AWK786444 BGF786444:BGG786444 BQB786444:BQC786444 BZX786444:BZY786444 CJT786444:CJU786444 CTP786444:CTQ786444 DDL786444:DDM786444 DNH786444:DNI786444 DXD786444:DXE786444 EGZ786444:EHA786444 EQV786444:EQW786444 FAR786444:FAS786444 FKN786444:FKO786444 FUJ786444:FUK786444 GEF786444:GEG786444 GOB786444:GOC786444 GXX786444:GXY786444 HHT786444:HHU786444 HRP786444:HRQ786444 IBL786444:IBM786444 ILH786444:ILI786444 IVD786444:IVE786444 JEZ786444:JFA786444 JOV786444:JOW786444 JYR786444:JYS786444 KIN786444:KIO786444 KSJ786444:KSK786444 LCF786444:LCG786444 LMB786444:LMC786444 LVX786444:LVY786444 MFT786444:MFU786444 MPP786444:MPQ786444 MZL786444:MZM786444 NJH786444:NJI786444 NTD786444:NTE786444 OCZ786444:ODA786444 OMV786444:OMW786444 OWR786444:OWS786444 PGN786444:PGO786444 PQJ786444:PQK786444 QAF786444:QAG786444 QKB786444:QKC786444 QTX786444:QTY786444 RDT786444:RDU786444 RNP786444:RNQ786444 RXL786444:RXM786444 SHH786444:SHI786444 SRD786444:SRE786444 TAZ786444:TBA786444 TKV786444:TKW786444 TUR786444:TUS786444 UEN786444:UEO786444 UOJ786444:UOK786444 UYF786444:UYG786444 VIB786444:VIC786444 VRX786444:VRY786444 WBT786444:WBU786444 WLP786444:WLQ786444 WVL786444:WVM786444 D851980:E851980 IZ851980:JA851980 SV851980:SW851980 ACR851980:ACS851980 AMN851980:AMO851980 AWJ851980:AWK851980 BGF851980:BGG851980 BQB851980:BQC851980 BZX851980:BZY851980 CJT851980:CJU851980 CTP851980:CTQ851980 DDL851980:DDM851980 DNH851980:DNI851980 DXD851980:DXE851980 EGZ851980:EHA851980 EQV851980:EQW851980 FAR851980:FAS851980 FKN851980:FKO851980 FUJ851980:FUK851980 GEF851980:GEG851980 GOB851980:GOC851980 GXX851980:GXY851980 HHT851980:HHU851980 HRP851980:HRQ851980 IBL851980:IBM851980 ILH851980:ILI851980 IVD851980:IVE851980 JEZ851980:JFA851980 JOV851980:JOW851980 JYR851980:JYS851980 KIN851980:KIO851980 KSJ851980:KSK851980 LCF851980:LCG851980 LMB851980:LMC851980 LVX851980:LVY851980 MFT851980:MFU851980 MPP851980:MPQ851980 MZL851980:MZM851980 NJH851980:NJI851980 NTD851980:NTE851980 OCZ851980:ODA851980 OMV851980:OMW851980 OWR851980:OWS851980 PGN851980:PGO851980 PQJ851980:PQK851980 QAF851980:QAG851980 QKB851980:QKC851980 QTX851980:QTY851980 RDT851980:RDU851980 RNP851980:RNQ851980 RXL851980:RXM851980 SHH851980:SHI851980 SRD851980:SRE851980 TAZ851980:TBA851980 TKV851980:TKW851980 TUR851980:TUS851980 UEN851980:UEO851980 UOJ851980:UOK851980 UYF851980:UYG851980 VIB851980:VIC851980 VRX851980:VRY851980 WBT851980:WBU851980 WLP851980:WLQ851980 WVL851980:WVM851980 D917516:E917516 IZ917516:JA917516 SV917516:SW917516 ACR917516:ACS917516 AMN917516:AMO917516 AWJ917516:AWK917516 BGF917516:BGG917516 BQB917516:BQC917516 BZX917516:BZY917516 CJT917516:CJU917516 CTP917516:CTQ917516 DDL917516:DDM917516 DNH917516:DNI917516 DXD917516:DXE917516 EGZ917516:EHA917516 EQV917516:EQW917516 FAR917516:FAS917516 FKN917516:FKO917516 FUJ917516:FUK917516 GEF917516:GEG917516 GOB917516:GOC917516 GXX917516:GXY917516 HHT917516:HHU917516 HRP917516:HRQ917516 IBL917516:IBM917516 ILH917516:ILI917516 IVD917516:IVE917516 JEZ917516:JFA917516 JOV917516:JOW917516 JYR917516:JYS917516 KIN917516:KIO917516 KSJ917516:KSK917516 LCF917516:LCG917516 LMB917516:LMC917516 LVX917516:LVY917516 MFT917516:MFU917516 MPP917516:MPQ917516 MZL917516:MZM917516 NJH917516:NJI917516 NTD917516:NTE917516 OCZ917516:ODA917516 OMV917516:OMW917516 OWR917516:OWS917516 PGN917516:PGO917516 PQJ917516:PQK917516 QAF917516:QAG917516 QKB917516:QKC917516 QTX917516:QTY917516 RDT917516:RDU917516 RNP917516:RNQ917516 RXL917516:RXM917516 SHH917516:SHI917516 SRD917516:SRE917516 TAZ917516:TBA917516 TKV917516:TKW917516 TUR917516:TUS917516 UEN917516:UEO917516 UOJ917516:UOK917516 UYF917516:UYG917516 VIB917516:VIC917516 VRX917516:VRY917516 WBT917516:WBU917516 WLP917516:WLQ917516 WVL917516:WVM917516 D983052:E983052 IZ983052:JA983052 SV983052:SW983052 ACR983052:ACS983052 AMN983052:AMO983052 AWJ983052:AWK983052 BGF983052:BGG983052 BQB983052:BQC983052 BZX983052:BZY983052 CJT983052:CJU983052 CTP983052:CTQ983052 DDL983052:DDM983052 DNH983052:DNI983052 DXD983052:DXE983052 EGZ983052:EHA983052 EQV983052:EQW983052 FAR983052:FAS983052 FKN983052:FKO983052 FUJ983052:FUK983052 GEF983052:GEG983052 GOB983052:GOC983052 GXX983052:GXY983052 HHT983052:HHU983052 HRP983052:HRQ983052 IBL983052:IBM983052 ILH983052:ILI983052 IVD983052:IVE983052 JEZ983052:JFA983052 JOV983052:JOW983052 JYR983052:JYS983052 KIN983052:KIO983052 KSJ983052:KSK983052 LCF983052:LCG983052 LMB983052:LMC983052 LVX983052:LVY983052 MFT983052:MFU983052 MPP983052:MPQ983052 MZL983052:MZM983052 NJH983052:NJI983052 NTD983052:NTE983052 OCZ983052:ODA983052 OMV983052:OMW983052 OWR983052:OWS983052 PGN983052:PGO983052 PQJ983052:PQK983052 QAF983052:QAG983052 QKB983052:QKC983052 QTX983052:QTY983052 RDT983052:RDU983052 RNP983052:RNQ983052 RXL983052:RXM983052 SHH983052:SHI983052 SRD983052:SRE983052 TAZ983052:TBA983052 TKV983052:TKW983052 TUR983052:TUS983052 UEN983052:UEO983052 UOJ983052:UOK983052 UYF983052:UYG983052 VIB983052:VIC983052 VRX983052:VRY983052 WBT983052:WBU983052 WLP983052:WLQ983052" xr:uid="{00000000-0002-0000-0C00-000000000000}">
      <formula1>"入所系事業所,通所系事業所（入浴介護あり）,通所系事業所（入浴介護なし）,訪問系事業所,相談系事業所"</formula1>
    </dataValidation>
    <dataValidation type="list" allowBlank="1" showInputMessage="1" showErrorMessage="1" sqref="WVL983050:WVM983050 SV12:SW12 ACR12:ACS12 AMN12:AMO12 AWJ12:AWK12 BGF12:BGG12 BQB12:BQC12 BZX12:BZY12 CJT12:CJU12 CTP12:CTQ12 DDL12:DDM12 DNH12:DNI12 DXD12:DXE12 EGZ12:EHA12 EQV12:EQW12 FAR12:FAS12 FKN12:FKO12 FUJ12:FUK12 GEF12:GEG12 GOB12:GOC12 GXX12:GXY12 HHT12:HHU12 HRP12:HRQ12 IBL12:IBM12 ILH12:ILI12 IVD12:IVE12 JEZ12:JFA12 JOV12:JOW12 JYR12:JYS12 KIN12:KIO12 KSJ12:KSK12 LCF12:LCG12 LMB12:LMC12 LVX12:LVY12 MFT12:MFU12 MPP12:MPQ12 MZL12:MZM12 NJH12:NJI12 NTD12:NTE12 OCZ12:ODA12 OMV12:OMW12 OWR12:OWS12 PGN12:PGO12 PQJ12:PQK12 QAF12:QAG12 QKB12:QKC12 QTX12:QTY12 RDT12:RDU12 RNP12:RNQ12 RXL12:RXM12 SHH12:SHI12 SRD12:SRE12 TAZ12:TBA12 TKV12:TKW12 TUR12:TUS12 UEN12:UEO12 UOJ12:UOK12 UYF12:UYG12 VIB12:VIC12 VRX12:VRY12 WBT12:WBU12 WLP12:WLQ12 WVL12:WVM12 WLP983050:WLQ983050 D65546:E65546 IZ65546:JA65546 SV65546:SW65546 ACR65546:ACS65546 AMN65546:AMO65546 AWJ65546:AWK65546 BGF65546:BGG65546 BQB65546:BQC65546 BZX65546:BZY65546 CJT65546:CJU65546 CTP65546:CTQ65546 DDL65546:DDM65546 DNH65546:DNI65546 DXD65546:DXE65546 EGZ65546:EHA65546 EQV65546:EQW65546 FAR65546:FAS65546 FKN65546:FKO65546 FUJ65546:FUK65546 GEF65546:GEG65546 GOB65546:GOC65546 GXX65546:GXY65546 HHT65546:HHU65546 HRP65546:HRQ65546 IBL65546:IBM65546 ILH65546:ILI65546 IVD65546:IVE65546 JEZ65546:JFA65546 JOV65546:JOW65546 JYR65546:JYS65546 KIN65546:KIO65546 KSJ65546:KSK65546 LCF65546:LCG65546 LMB65546:LMC65546 LVX65546:LVY65546 MFT65546:MFU65546 MPP65546:MPQ65546 MZL65546:MZM65546 NJH65546:NJI65546 NTD65546:NTE65546 OCZ65546:ODA65546 OMV65546:OMW65546 OWR65546:OWS65546 PGN65546:PGO65546 PQJ65546:PQK65546 QAF65546:QAG65546 QKB65546:QKC65546 QTX65546:QTY65546 RDT65546:RDU65546 RNP65546:RNQ65546 RXL65546:RXM65546 SHH65546:SHI65546 SRD65546:SRE65546 TAZ65546:TBA65546 TKV65546:TKW65546 TUR65546:TUS65546 UEN65546:UEO65546 UOJ65546:UOK65546 UYF65546:UYG65546 VIB65546:VIC65546 VRX65546:VRY65546 WBT65546:WBU65546 WLP65546:WLQ65546 WVL65546:WVM65546 D131082:E131082 IZ131082:JA131082 SV131082:SW131082 ACR131082:ACS131082 AMN131082:AMO131082 AWJ131082:AWK131082 BGF131082:BGG131082 BQB131082:BQC131082 BZX131082:BZY131082 CJT131082:CJU131082 CTP131082:CTQ131082 DDL131082:DDM131082 DNH131082:DNI131082 DXD131082:DXE131082 EGZ131082:EHA131082 EQV131082:EQW131082 FAR131082:FAS131082 FKN131082:FKO131082 FUJ131082:FUK131082 GEF131082:GEG131082 GOB131082:GOC131082 GXX131082:GXY131082 HHT131082:HHU131082 HRP131082:HRQ131082 IBL131082:IBM131082 ILH131082:ILI131082 IVD131082:IVE131082 JEZ131082:JFA131082 JOV131082:JOW131082 JYR131082:JYS131082 KIN131082:KIO131082 KSJ131082:KSK131082 LCF131082:LCG131082 LMB131082:LMC131082 LVX131082:LVY131082 MFT131082:MFU131082 MPP131082:MPQ131082 MZL131082:MZM131082 NJH131082:NJI131082 NTD131082:NTE131082 OCZ131082:ODA131082 OMV131082:OMW131082 OWR131082:OWS131082 PGN131082:PGO131082 PQJ131082:PQK131082 QAF131082:QAG131082 QKB131082:QKC131082 QTX131082:QTY131082 RDT131082:RDU131082 RNP131082:RNQ131082 RXL131082:RXM131082 SHH131082:SHI131082 SRD131082:SRE131082 TAZ131082:TBA131082 TKV131082:TKW131082 TUR131082:TUS131082 UEN131082:UEO131082 UOJ131082:UOK131082 UYF131082:UYG131082 VIB131082:VIC131082 VRX131082:VRY131082 WBT131082:WBU131082 WLP131082:WLQ131082 WVL131082:WVM131082 D196618:E196618 IZ196618:JA196618 SV196618:SW196618 ACR196618:ACS196618 AMN196618:AMO196618 AWJ196618:AWK196618 BGF196618:BGG196618 BQB196618:BQC196618 BZX196618:BZY196618 CJT196618:CJU196618 CTP196618:CTQ196618 DDL196618:DDM196618 DNH196618:DNI196618 DXD196618:DXE196618 EGZ196618:EHA196618 EQV196618:EQW196618 FAR196618:FAS196618 FKN196618:FKO196618 FUJ196618:FUK196618 GEF196618:GEG196618 GOB196618:GOC196618 GXX196618:GXY196618 HHT196618:HHU196618 HRP196618:HRQ196618 IBL196618:IBM196618 ILH196618:ILI196618 IVD196618:IVE196618 JEZ196618:JFA196618 JOV196618:JOW196618 JYR196618:JYS196618 KIN196618:KIO196618 KSJ196618:KSK196618 LCF196618:LCG196618 LMB196618:LMC196618 LVX196618:LVY196618 MFT196618:MFU196618 MPP196618:MPQ196618 MZL196618:MZM196618 NJH196618:NJI196618 NTD196618:NTE196618 OCZ196618:ODA196618 OMV196618:OMW196618 OWR196618:OWS196618 PGN196618:PGO196618 PQJ196618:PQK196618 QAF196618:QAG196618 QKB196618:QKC196618 QTX196618:QTY196618 RDT196618:RDU196618 RNP196618:RNQ196618 RXL196618:RXM196618 SHH196618:SHI196618 SRD196618:SRE196618 TAZ196618:TBA196618 TKV196618:TKW196618 TUR196618:TUS196618 UEN196618:UEO196618 UOJ196618:UOK196618 UYF196618:UYG196618 VIB196618:VIC196618 VRX196618:VRY196618 WBT196618:WBU196618 WLP196618:WLQ196618 WVL196618:WVM196618 D262154:E262154 IZ262154:JA262154 SV262154:SW262154 ACR262154:ACS262154 AMN262154:AMO262154 AWJ262154:AWK262154 BGF262154:BGG262154 BQB262154:BQC262154 BZX262154:BZY262154 CJT262154:CJU262154 CTP262154:CTQ262154 DDL262154:DDM262154 DNH262154:DNI262154 DXD262154:DXE262154 EGZ262154:EHA262154 EQV262154:EQW262154 FAR262154:FAS262154 FKN262154:FKO262154 FUJ262154:FUK262154 GEF262154:GEG262154 GOB262154:GOC262154 GXX262154:GXY262154 HHT262154:HHU262154 HRP262154:HRQ262154 IBL262154:IBM262154 ILH262154:ILI262154 IVD262154:IVE262154 JEZ262154:JFA262154 JOV262154:JOW262154 JYR262154:JYS262154 KIN262154:KIO262154 KSJ262154:KSK262154 LCF262154:LCG262154 LMB262154:LMC262154 LVX262154:LVY262154 MFT262154:MFU262154 MPP262154:MPQ262154 MZL262154:MZM262154 NJH262154:NJI262154 NTD262154:NTE262154 OCZ262154:ODA262154 OMV262154:OMW262154 OWR262154:OWS262154 PGN262154:PGO262154 PQJ262154:PQK262154 QAF262154:QAG262154 QKB262154:QKC262154 QTX262154:QTY262154 RDT262154:RDU262154 RNP262154:RNQ262154 RXL262154:RXM262154 SHH262154:SHI262154 SRD262154:SRE262154 TAZ262154:TBA262154 TKV262154:TKW262154 TUR262154:TUS262154 UEN262154:UEO262154 UOJ262154:UOK262154 UYF262154:UYG262154 VIB262154:VIC262154 VRX262154:VRY262154 WBT262154:WBU262154 WLP262154:WLQ262154 WVL262154:WVM262154 D327690:E327690 IZ327690:JA327690 SV327690:SW327690 ACR327690:ACS327690 AMN327690:AMO327690 AWJ327690:AWK327690 BGF327690:BGG327690 BQB327690:BQC327690 BZX327690:BZY327690 CJT327690:CJU327690 CTP327690:CTQ327690 DDL327690:DDM327690 DNH327690:DNI327690 DXD327690:DXE327690 EGZ327690:EHA327690 EQV327690:EQW327690 FAR327690:FAS327690 FKN327690:FKO327690 FUJ327690:FUK327690 GEF327690:GEG327690 GOB327690:GOC327690 GXX327690:GXY327690 HHT327690:HHU327690 HRP327690:HRQ327690 IBL327690:IBM327690 ILH327690:ILI327690 IVD327690:IVE327690 JEZ327690:JFA327690 JOV327690:JOW327690 JYR327690:JYS327690 KIN327690:KIO327690 KSJ327690:KSK327690 LCF327690:LCG327690 LMB327690:LMC327690 LVX327690:LVY327690 MFT327690:MFU327690 MPP327690:MPQ327690 MZL327690:MZM327690 NJH327690:NJI327690 NTD327690:NTE327690 OCZ327690:ODA327690 OMV327690:OMW327690 OWR327690:OWS327690 PGN327690:PGO327690 PQJ327690:PQK327690 QAF327690:QAG327690 QKB327690:QKC327690 QTX327690:QTY327690 RDT327690:RDU327690 RNP327690:RNQ327690 RXL327690:RXM327690 SHH327690:SHI327690 SRD327690:SRE327690 TAZ327690:TBA327690 TKV327690:TKW327690 TUR327690:TUS327690 UEN327690:UEO327690 UOJ327690:UOK327690 UYF327690:UYG327690 VIB327690:VIC327690 VRX327690:VRY327690 WBT327690:WBU327690 WLP327690:WLQ327690 WVL327690:WVM327690 D393226:E393226 IZ393226:JA393226 SV393226:SW393226 ACR393226:ACS393226 AMN393226:AMO393226 AWJ393226:AWK393226 BGF393226:BGG393226 BQB393226:BQC393226 BZX393226:BZY393226 CJT393226:CJU393226 CTP393226:CTQ393226 DDL393226:DDM393226 DNH393226:DNI393226 DXD393226:DXE393226 EGZ393226:EHA393226 EQV393226:EQW393226 FAR393226:FAS393226 FKN393226:FKO393226 FUJ393226:FUK393226 GEF393226:GEG393226 GOB393226:GOC393226 GXX393226:GXY393226 HHT393226:HHU393226 HRP393226:HRQ393226 IBL393226:IBM393226 ILH393226:ILI393226 IVD393226:IVE393226 JEZ393226:JFA393226 JOV393226:JOW393226 JYR393226:JYS393226 KIN393226:KIO393226 KSJ393226:KSK393226 LCF393226:LCG393226 LMB393226:LMC393226 LVX393226:LVY393226 MFT393226:MFU393226 MPP393226:MPQ393226 MZL393226:MZM393226 NJH393226:NJI393226 NTD393226:NTE393226 OCZ393226:ODA393226 OMV393226:OMW393226 OWR393226:OWS393226 PGN393226:PGO393226 PQJ393226:PQK393226 QAF393226:QAG393226 QKB393226:QKC393226 QTX393226:QTY393226 RDT393226:RDU393226 RNP393226:RNQ393226 RXL393226:RXM393226 SHH393226:SHI393226 SRD393226:SRE393226 TAZ393226:TBA393226 TKV393226:TKW393226 TUR393226:TUS393226 UEN393226:UEO393226 UOJ393226:UOK393226 UYF393226:UYG393226 VIB393226:VIC393226 VRX393226:VRY393226 WBT393226:WBU393226 WLP393226:WLQ393226 WVL393226:WVM393226 D458762:E458762 IZ458762:JA458762 SV458762:SW458762 ACR458762:ACS458762 AMN458762:AMO458762 AWJ458762:AWK458762 BGF458762:BGG458762 BQB458762:BQC458762 BZX458762:BZY458762 CJT458762:CJU458762 CTP458762:CTQ458762 DDL458762:DDM458762 DNH458762:DNI458762 DXD458762:DXE458762 EGZ458762:EHA458762 EQV458762:EQW458762 FAR458762:FAS458762 FKN458762:FKO458762 FUJ458762:FUK458762 GEF458762:GEG458762 GOB458762:GOC458762 GXX458762:GXY458762 HHT458762:HHU458762 HRP458762:HRQ458762 IBL458762:IBM458762 ILH458762:ILI458762 IVD458762:IVE458762 JEZ458762:JFA458762 JOV458762:JOW458762 JYR458762:JYS458762 KIN458762:KIO458762 KSJ458762:KSK458762 LCF458762:LCG458762 LMB458762:LMC458762 LVX458762:LVY458762 MFT458762:MFU458762 MPP458762:MPQ458762 MZL458762:MZM458762 NJH458762:NJI458762 NTD458762:NTE458762 OCZ458762:ODA458762 OMV458762:OMW458762 OWR458762:OWS458762 PGN458762:PGO458762 PQJ458762:PQK458762 QAF458762:QAG458762 QKB458762:QKC458762 QTX458762:QTY458762 RDT458762:RDU458762 RNP458762:RNQ458762 RXL458762:RXM458762 SHH458762:SHI458762 SRD458762:SRE458762 TAZ458762:TBA458762 TKV458762:TKW458762 TUR458762:TUS458762 UEN458762:UEO458762 UOJ458762:UOK458762 UYF458762:UYG458762 VIB458762:VIC458762 VRX458762:VRY458762 WBT458762:WBU458762 WLP458762:WLQ458762 WVL458762:WVM458762 D524298:E524298 IZ524298:JA524298 SV524298:SW524298 ACR524298:ACS524298 AMN524298:AMO524298 AWJ524298:AWK524298 BGF524298:BGG524298 BQB524298:BQC524298 BZX524298:BZY524298 CJT524298:CJU524298 CTP524298:CTQ524298 DDL524298:DDM524298 DNH524298:DNI524298 DXD524298:DXE524298 EGZ524298:EHA524298 EQV524298:EQW524298 FAR524298:FAS524298 FKN524298:FKO524298 FUJ524298:FUK524298 GEF524298:GEG524298 GOB524298:GOC524298 GXX524298:GXY524298 HHT524298:HHU524298 HRP524298:HRQ524298 IBL524298:IBM524298 ILH524298:ILI524298 IVD524298:IVE524298 JEZ524298:JFA524298 JOV524298:JOW524298 JYR524298:JYS524298 KIN524298:KIO524298 KSJ524298:KSK524298 LCF524298:LCG524298 LMB524298:LMC524298 LVX524298:LVY524298 MFT524298:MFU524298 MPP524298:MPQ524298 MZL524298:MZM524298 NJH524298:NJI524298 NTD524298:NTE524298 OCZ524298:ODA524298 OMV524298:OMW524298 OWR524298:OWS524298 PGN524298:PGO524298 PQJ524298:PQK524298 QAF524298:QAG524298 QKB524298:QKC524298 QTX524298:QTY524298 RDT524298:RDU524298 RNP524298:RNQ524298 RXL524298:RXM524298 SHH524298:SHI524298 SRD524298:SRE524298 TAZ524298:TBA524298 TKV524298:TKW524298 TUR524298:TUS524298 UEN524298:UEO524298 UOJ524298:UOK524298 UYF524298:UYG524298 VIB524298:VIC524298 VRX524298:VRY524298 WBT524298:WBU524298 WLP524298:WLQ524298 WVL524298:WVM524298 D589834:E589834 IZ589834:JA589834 SV589834:SW589834 ACR589834:ACS589834 AMN589834:AMO589834 AWJ589834:AWK589834 BGF589834:BGG589834 BQB589834:BQC589834 BZX589834:BZY589834 CJT589834:CJU589834 CTP589834:CTQ589834 DDL589834:DDM589834 DNH589834:DNI589834 DXD589834:DXE589834 EGZ589834:EHA589834 EQV589834:EQW589834 FAR589834:FAS589834 FKN589834:FKO589834 FUJ589834:FUK589834 GEF589834:GEG589834 GOB589834:GOC589834 GXX589834:GXY589834 HHT589834:HHU589834 HRP589834:HRQ589834 IBL589834:IBM589834 ILH589834:ILI589834 IVD589834:IVE589834 JEZ589834:JFA589834 JOV589834:JOW589834 JYR589834:JYS589834 KIN589834:KIO589834 KSJ589834:KSK589834 LCF589834:LCG589834 LMB589834:LMC589834 LVX589834:LVY589834 MFT589834:MFU589834 MPP589834:MPQ589834 MZL589834:MZM589834 NJH589834:NJI589834 NTD589834:NTE589834 OCZ589834:ODA589834 OMV589834:OMW589834 OWR589834:OWS589834 PGN589834:PGO589834 PQJ589834:PQK589834 QAF589834:QAG589834 QKB589834:QKC589834 QTX589834:QTY589834 RDT589834:RDU589834 RNP589834:RNQ589834 RXL589834:RXM589834 SHH589834:SHI589834 SRD589834:SRE589834 TAZ589834:TBA589834 TKV589834:TKW589834 TUR589834:TUS589834 UEN589834:UEO589834 UOJ589834:UOK589834 UYF589834:UYG589834 VIB589834:VIC589834 VRX589834:VRY589834 WBT589834:WBU589834 WLP589834:WLQ589834 WVL589834:WVM589834 D655370:E655370 IZ655370:JA655370 SV655370:SW655370 ACR655370:ACS655370 AMN655370:AMO655370 AWJ655370:AWK655370 BGF655370:BGG655370 BQB655370:BQC655370 BZX655370:BZY655370 CJT655370:CJU655370 CTP655370:CTQ655370 DDL655370:DDM655370 DNH655370:DNI655370 DXD655370:DXE655370 EGZ655370:EHA655370 EQV655370:EQW655370 FAR655370:FAS655370 FKN655370:FKO655370 FUJ655370:FUK655370 GEF655370:GEG655370 GOB655370:GOC655370 GXX655370:GXY655370 HHT655370:HHU655370 HRP655370:HRQ655370 IBL655370:IBM655370 ILH655370:ILI655370 IVD655370:IVE655370 JEZ655370:JFA655370 JOV655370:JOW655370 JYR655370:JYS655370 KIN655370:KIO655370 KSJ655370:KSK655370 LCF655370:LCG655370 LMB655370:LMC655370 LVX655370:LVY655370 MFT655370:MFU655370 MPP655370:MPQ655370 MZL655370:MZM655370 NJH655370:NJI655370 NTD655370:NTE655370 OCZ655370:ODA655370 OMV655370:OMW655370 OWR655370:OWS655370 PGN655370:PGO655370 PQJ655370:PQK655370 QAF655370:QAG655370 QKB655370:QKC655370 QTX655370:QTY655370 RDT655370:RDU655370 RNP655370:RNQ655370 RXL655370:RXM655370 SHH655370:SHI655370 SRD655370:SRE655370 TAZ655370:TBA655370 TKV655370:TKW655370 TUR655370:TUS655370 UEN655370:UEO655370 UOJ655370:UOK655370 UYF655370:UYG655370 VIB655370:VIC655370 VRX655370:VRY655370 WBT655370:WBU655370 WLP655370:WLQ655370 WVL655370:WVM655370 D720906:E720906 IZ720906:JA720906 SV720906:SW720906 ACR720906:ACS720906 AMN720906:AMO720906 AWJ720906:AWK720906 BGF720906:BGG720906 BQB720906:BQC720906 BZX720906:BZY720906 CJT720906:CJU720906 CTP720906:CTQ720906 DDL720906:DDM720906 DNH720906:DNI720906 DXD720906:DXE720906 EGZ720906:EHA720906 EQV720906:EQW720906 FAR720906:FAS720906 FKN720906:FKO720906 FUJ720906:FUK720906 GEF720906:GEG720906 GOB720906:GOC720906 GXX720906:GXY720906 HHT720906:HHU720906 HRP720906:HRQ720906 IBL720906:IBM720906 ILH720906:ILI720906 IVD720906:IVE720906 JEZ720906:JFA720906 JOV720906:JOW720906 JYR720906:JYS720906 KIN720906:KIO720906 KSJ720906:KSK720906 LCF720906:LCG720906 LMB720906:LMC720906 LVX720906:LVY720906 MFT720906:MFU720906 MPP720906:MPQ720906 MZL720906:MZM720906 NJH720906:NJI720906 NTD720906:NTE720906 OCZ720906:ODA720906 OMV720906:OMW720906 OWR720906:OWS720906 PGN720906:PGO720906 PQJ720906:PQK720906 QAF720906:QAG720906 QKB720906:QKC720906 QTX720906:QTY720906 RDT720906:RDU720906 RNP720906:RNQ720906 RXL720906:RXM720906 SHH720906:SHI720906 SRD720906:SRE720906 TAZ720906:TBA720906 TKV720906:TKW720906 TUR720906:TUS720906 UEN720906:UEO720906 UOJ720906:UOK720906 UYF720906:UYG720906 VIB720906:VIC720906 VRX720906:VRY720906 WBT720906:WBU720906 WLP720906:WLQ720906 WVL720906:WVM720906 D786442:E786442 IZ786442:JA786442 SV786442:SW786442 ACR786442:ACS786442 AMN786442:AMO786442 AWJ786442:AWK786442 BGF786442:BGG786442 BQB786442:BQC786442 BZX786442:BZY786442 CJT786442:CJU786442 CTP786442:CTQ786442 DDL786442:DDM786442 DNH786442:DNI786442 DXD786442:DXE786442 EGZ786442:EHA786442 EQV786442:EQW786442 FAR786442:FAS786442 FKN786442:FKO786442 FUJ786442:FUK786442 GEF786442:GEG786442 GOB786442:GOC786442 GXX786442:GXY786442 HHT786442:HHU786442 HRP786442:HRQ786442 IBL786442:IBM786442 ILH786442:ILI786442 IVD786442:IVE786442 JEZ786442:JFA786442 JOV786442:JOW786442 JYR786442:JYS786442 KIN786442:KIO786442 KSJ786442:KSK786442 LCF786442:LCG786442 LMB786442:LMC786442 LVX786442:LVY786442 MFT786442:MFU786442 MPP786442:MPQ786442 MZL786442:MZM786442 NJH786442:NJI786442 NTD786442:NTE786442 OCZ786442:ODA786442 OMV786442:OMW786442 OWR786442:OWS786442 PGN786442:PGO786442 PQJ786442:PQK786442 QAF786442:QAG786442 QKB786442:QKC786442 QTX786442:QTY786442 RDT786442:RDU786442 RNP786442:RNQ786442 RXL786442:RXM786442 SHH786442:SHI786442 SRD786442:SRE786442 TAZ786442:TBA786442 TKV786442:TKW786442 TUR786442:TUS786442 UEN786442:UEO786442 UOJ786442:UOK786442 UYF786442:UYG786442 VIB786442:VIC786442 VRX786442:VRY786442 WBT786442:WBU786442 WLP786442:WLQ786442 WVL786442:WVM786442 D851978:E851978 IZ851978:JA851978 SV851978:SW851978 ACR851978:ACS851978 AMN851978:AMO851978 AWJ851978:AWK851978 BGF851978:BGG851978 BQB851978:BQC851978 BZX851978:BZY851978 CJT851978:CJU851978 CTP851978:CTQ851978 DDL851978:DDM851978 DNH851978:DNI851978 DXD851978:DXE851978 EGZ851978:EHA851978 EQV851978:EQW851978 FAR851978:FAS851978 FKN851978:FKO851978 FUJ851978:FUK851978 GEF851978:GEG851978 GOB851978:GOC851978 GXX851978:GXY851978 HHT851978:HHU851978 HRP851978:HRQ851978 IBL851978:IBM851978 ILH851978:ILI851978 IVD851978:IVE851978 JEZ851978:JFA851978 JOV851978:JOW851978 JYR851978:JYS851978 KIN851978:KIO851978 KSJ851978:KSK851978 LCF851978:LCG851978 LMB851978:LMC851978 LVX851978:LVY851978 MFT851978:MFU851978 MPP851978:MPQ851978 MZL851978:MZM851978 NJH851978:NJI851978 NTD851978:NTE851978 OCZ851978:ODA851978 OMV851978:OMW851978 OWR851978:OWS851978 PGN851978:PGO851978 PQJ851978:PQK851978 QAF851978:QAG851978 QKB851978:QKC851978 QTX851978:QTY851978 RDT851978:RDU851978 RNP851978:RNQ851978 RXL851978:RXM851978 SHH851978:SHI851978 SRD851978:SRE851978 TAZ851978:TBA851978 TKV851978:TKW851978 TUR851978:TUS851978 UEN851978:UEO851978 UOJ851978:UOK851978 UYF851978:UYG851978 VIB851978:VIC851978 VRX851978:VRY851978 WBT851978:WBU851978 WLP851978:WLQ851978 WVL851978:WVM851978 D917514:E917514 IZ917514:JA917514 SV917514:SW917514 ACR917514:ACS917514 AMN917514:AMO917514 AWJ917514:AWK917514 BGF917514:BGG917514 BQB917514:BQC917514 BZX917514:BZY917514 CJT917514:CJU917514 CTP917514:CTQ917514 DDL917514:DDM917514 DNH917514:DNI917514 DXD917514:DXE917514 EGZ917514:EHA917514 EQV917514:EQW917514 FAR917514:FAS917514 FKN917514:FKO917514 FUJ917514:FUK917514 GEF917514:GEG917514 GOB917514:GOC917514 GXX917514:GXY917514 HHT917514:HHU917514 HRP917514:HRQ917514 IBL917514:IBM917514 ILH917514:ILI917514 IVD917514:IVE917514 JEZ917514:JFA917514 JOV917514:JOW917514 JYR917514:JYS917514 KIN917514:KIO917514 KSJ917514:KSK917514 LCF917514:LCG917514 LMB917514:LMC917514 LVX917514:LVY917514 MFT917514:MFU917514 MPP917514:MPQ917514 MZL917514:MZM917514 NJH917514:NJI917514 NTD917514:NTE917514 OCZ917514:ODA917514 OMV917514:OMW917514 OWR917514:OWS917514 PGN917514:PGO917514 PQJ917514:PQK917514 QAF917514:QAG917514 QKB917514:QKC917514 QTX917514:QTY917514 RDT917514:RDU917514 RNP917514:RNQ917514 RXL917514:RXM917514 SHH917514:SHI917514 SRD917514:SRE917514 TAZ917514:TBA917514 TKV917514:TKW917514 TUR917514:TUS917514 UEN917514:UEO917514 UOJ917514:UOK917514 UYF917514:UYG917514 VIB917514:VIC917514 VRX917514:VRY917514 WBT917514:WBU917514 WLP917514:WLQ917514 WVL917514:WVM917514 D983050:E983050 IZ983050:JA983050 SV983050:SW983050 ACR983050:ACS983050 AMN983050:AMO983050 AWJ983050:AWK983050 BGF983050:BGG983050 BQB983050:BQC983050 BZX983050:BZY983050 CJT983050:CJU983050 CTP983050:CTQ983050 DDL983050:DDM983050 DNH983050:DNI983050 DXD983050:DXE983050 EGZ983050:EHA983050 EQV983050:EQW983050 FAR983050:FAS983050 FKN983050:FKO983050 FUJ983050:FUK983050 GEF983050:GEG983050 GOB983050:GOC983050 GXX983050:GXY983050 HHT983050:HHU983050 HRP983050:HRQ983050 IBL983050:IBM983050 ILH983050:ILI983050 IVD983050:IVE983050 JEZ983050:JFA983050 JOV983050:JOW983050 JYR983050:JYS983050 KIN983050:KIO983050 KSJ983050:KSK983050 LCF983050:LCG983050 LMB983050:LMC983050 LVX983050:LVY983050 MFT983050:MFU983050 MPP983050:MPQ983050 MZL983050:MZM983050 NJH983050:NJI983050 NTD983050:NTE983050 OCZ983050:ODA983050 OMV983050:OMW983050 OWR983050:OWS983050 PGN983050:PGO983050 PQJ983050:PQK983050 QAF983050:QAG983050 QKB983050:QKC983050 QTX983050:QTY983050 RDT983050:RDU983050 RNP983050:RNQ983050 RXL983050:RXM983050 SHH983050:SHI983050 SRD983050:SRE983050 TAZ983050:TBA983050 TKV983050:TKW983050 TUR983050:TUS983050 UEN983050:UEO983050 UOJ983050:UOK983050 UYF983050:UYG983050 VIB983050:VIC983050 VRX983050:VRY983050 WBT983050:WBU983050 IZ12:JA12" xr:uid="{00000000-0002-0000-0C00-000001000000}">
      <formula1>"共通,光熱費補助金,車両補助金"</formula1>
    </dataValidation>
    <dataValidation type="list" allowBlank="1" showInputMessage="1" showErrorMessage="1" sqref="D12:E12" xr:uid="{00000000-0002-0000-0C00-000002000000}">
      <formula1>"共通,光熱費補助金,車両燃料費補助金"</formula1>
    </dataValidation>
    <dataValidation type="list" allowBlank="1" showInputMessage="1" showErrorMessage="1" sqref="D14:E14" xr:uid="{00000000-0002-0000-0C00-000003000000}">
      <formula1>INDIRECT(D13)</formula1>
    </dataValidation>
    <dataValidation imeMode="halfAlpha" allowBlank="1" showInputMessage="1" showErrorMessage="1" sqref="D21:E21 D20:E20" xr:uid="{00000000-0002-0000-0C00-000004000000}"/>
  </dataValidations>
  <printOptions horizontalCentered="1" verticalCentered="1"/>
  <pageMargins left="1.05" right="0.75" top="0.7" bottom="0.72" header="0.51200000000000001" footer="0.51200000000000001"/>
  <pageSetup paperSize="9" scale="66" orientation="portrait" blackAndWhite="1"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5000000}">
          <x14:formula1>
            <xm:f>'(1)基本シート'!$AW$13:$AZ$13</xm:f>
          </x14:formula1>
          <xm:sqref>D13:E13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
  <sheetViews>
    <sheetView workbookViewId="0">
      <selection activeCell="L8" sqref="L8"/>
    </sheetView>
  </sheetViews>
  <sheetFormatPr defaultRowHeight="18"/>
  <cols>
    <col min="2" max="2" width="10.75" customWidth="1"/>
  </cols>
  <sheetData>
    <row r="1" spans="1:7" ht="18.5" thickBot="1"/>
    <row r="2" spans="1:7" ht="18.5" thickBot="1">
      <c r="B2" s="21" t="s">
        <v>247</v>
      </c>
      <c r="C2" s="16" t="s">
        <v>239</v>
      </c>
      <c r="D2" s="16" t="s">
        <v>240</v>
      </c>
      <c r="E2" s="16" t="s">
        <v>241</v>
      </c>
      <c r="F2" s="16" t="s">
        <v>242</v>
      </c>
      <c r="G2" s="16" t="s">
        <v>243</v>
      </c>
    </row>
    <row r="3" spans="1:7" s="66" customFormat="1" ht="72">
      <c r="A3" s="64"/>
      <c r="B3" s="65" t="s">
        <v>248</v>
      </c>
      <c r="C3" s="66" t="s">
        <v>249</v>
      </c>
      <c r="D3" s="66" t="s">
        <v>256</v>
      </c>
      <c r="E3" s="66" t="s">
        <v>354</v>
      </c>
      <c r="F3" s="66" t="s">
        <v>254</v>
      </c>
      <c r="G3" s="66" t="s">
        <v>250</v>
      </c>
    </row>
    <row r="4" spans="1:7" s="49" customFormat="1">
      <c r="A4"/>
      <c r="B4" s="49">
        <f>アンケート!N6</f>
        <v>0</v>
      </c>
      <c r="C4" s="49">
        <f>アンケート!$X$13</f>
        <v>0</v>
      </c>
      <c r="D4" s="49">
        <f>アンケート!$X$16</f>
        <v>0</v>
      </c>
      <c r="E4" s="49">
        <f>アンケート!$X$19</f>
        <v>0</v>
      </c>
      <c r="F4" s="49">
        <f>アンケート!$C$29</f>
        <v>0</v>
      </c>
      <c r="G4" s="49">
        <f>アンケート!$C$34</f>
        <v>0</v>
      </c>
    </row>
  </sheetData>
  <sheetProtection algorithmName="SHA-512" hashValue="9TFDqdZqBxlscNY0ZA7xhrdrsvvReaDy7MnzR7d+bg9X2kgbxSe8TTK48Wm7kt/yLhuuNWwRpQzSXfx9mMI+AQ==" saltValue="5M4FrZikOzL51s3Wh72+aA==" spinCount="100000" sheet="1" objects="1" scenario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事業所区分</vt:lpstr>
      <vt:lpstr>アンケート</vt:lpstr>
      <vt:lpstr>(1)基本シート</vt:lpstr>
      <vt:lpstr>(2)実績報告書</vt:lpstr>
      <vt:lpstr>(2)実績報告書②【訪問・相談系事業所は入力が必要な場合が有】</vt:lpstr>
      <vt:lpstr>(3)申請書兼請求書</vt:lpstr>
      <vt:lpstr>定員超過理由書</vt:lpstr>
      <vt:lpstr>基本シート (記入例)</vt:lpstr>
      <vt:lpstr>実績報告書 (記入例)</vt:lpstr>
      <vt:lpstr>実績報告書②（記入例）</vt:lpstr>
      <vt:lpstr>申請書兼請求書 (記入例)</vt:lpstr>
      <vt:lpstr>定員超過理由書 (記入例)</vt:lpstr>
      <vt:lpstr>質問票</vt:lpstr>
      <vt:lpstr>集計用</vt:lpstr>
      <vt:lpstr>'(1)基本シート'!Print_Area</vt:lpstr>
      <vt:lpstr>'(2)実績報告書'!Print_Area</vt:lpstr>
      <vt:lpstr>'(2)実績報告書②【訪問・相談系事業所は入力が必要な場合が有】'!Print_Area</vt:lpstr>
      <vt:lpstr>'(3)申請書兼請求書'!Print_Area</vt:lpstr>
      <vt:lpstr>アンケート!Print_Area</vt:lpstr>
      <vt:lpstr>'実績報告書 (記入例)'!Print_Area</vt:lpstr>
      <vt:lpstr>'実績報告書②（記入例）'!Print_Area</vt:lpstr>
      <vt:lpstr>'申請書兼請求書 (記入例)'!Print_Area</vt:lpstr>
      <vt:lpstr>定員超過理由書!Print_Area</vt:lpstr>
      <vt:lpstr>'定員超過理由書 (記入例)'!Print_Area</vt:lpstr>
      <vt:lpstr>相談系事業所</vt:lpstr>
      <vt:lpstr>通所系事業所</vt:lpstr>
      <vt:lpstr>入所系事業所</vt:lpstr>
      <vt:lpstr>訪問系事業所</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出野　成</cp:lastModifiedBy>
  <cp:lastPrinted>2026-10-01T04:44:29Z</cp:lastPrinted>
  <dcterms:created xsi:type="dcterms:W3CDTF">2022-06-22T01:12:27Z</dcterms:created>
  <dcterms:modified xsi:type="dcterms:W3CDTF">2026-10-01T07:04:43Z</dcterms:modified>
</cp:coreProperties>
</file>