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trlProps/ctrlProp29.xml" ContentType="application/vnd.ms-excel.controlproperties+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drawings/drawing8.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2230850\Desktop\"/>
    </mc:Choice>
  </mc:AlternateContent>
  <xr:revisionPtr revIDLastSave="0" documentId="13_ncr:1_{0E615D13-E44E-4162-818B-BB8481B2660D}" xr6:coauthVersionLast="47" xr6:coauthVersionMax="47" xr10:uidLastSave="{00000000-0000-0000-0000-000000000000}"/>
  <workbookProtection workbookAlgorithmName="SHA-512" workbookHashValue="vokKlK+i/82uZk4dwezbweP8KMI/Il6wIoJ9ClGI26iU41xSbJ12S6i0+mC7o6KRGYwEZ/YiZd4u1WPWgkh3+A==" workbookSaltValue="cawAzTY1/GXzKYQS0WsO5w==" workbookSpinCount="100000" lockStructure="1"/>
  <bookViews>
    <workbookView xWindow="-120" yWindow="-120" windowWidth="20730" windowHeight="11160" tabRatio="817" firstSheet="1" activeTab="2" xr2:uid="{00000000-000D-0000-FFFF-FFFF00000000}"/>
  </bookViews>
  <sheets>
    <sheet name="事業所区分" sheetId="12" r:id="rId1"/>
    <sheet name="アンケート" sheetId="14" r:id="rId2"/>
    <sheet name="(1)基本シート" sheetId="2" r:id="rId3"/>
    <sheet name="(2)実績報告書" sheetId="10" r:id="rId4"/>
    <sheet name="(2)実績報告書②【訪問・相談系事業所は入力が必要な場合が有】" sheetId="21" r:id="rId5"/>
    <sheet name="(3)申請書兼請求書" sheetId="1" r:id="rId6"/>
    <sheet name="定員超過理由書" sheetId="17" r:id="rId7"/>
    <sheet name="基本シート (記入例)" sheetId="6" r:id="rId8"/>
    <sheet name="実績報告書 (記入例)" sheetId="11" r:id="rId9"/>
    <sheet name="実績報告書②（記入例）" sheetId="22" r:id="rId10"/>
    <sheet name="定員超過理由書 (記入例)" sheetId="18" r:id="rId11"/>
    <sheet name="申請書兼請求書 (記入例)" sheetId="7" r:id="rId12"/>
    <sheet name="質問票" sheetId="13" r:id="rId13"/>
    <sheet name="集計用" sheetId="15" r:id="rId14"/>
  </sheets>
  <definedNames>
    <definedName name="_xlnm._FilterDatabase" localSheetId="4" hidden="1">'(2)実績報告書②【訪問・相談系事業所は入力が必要な場合が有】'!$B$12:$Y$12</definedName>
    <definedName name="_xlnm._FilterDatabase" localSheetId="9" hidden="1">'実績報告書②（記入例）'!$B$12:$S$12</definedName>
    <definedName name="_xlnm.Print_Area" localSheetId="2">'(1)基本シート'!$A$1:$AT$51</definedName>
    <definedName name="_xlnm.Print_Area" localSheetId="3">'(2)実績報告書'!$A$1:$R$34</definedName>
    <definedName name="_xlnm.Print_Area" localSheetId="4">'(2)実績報告書②【訪問・相談系事業所は入力が必要な場合が有】'!$A$1:$T$85</definedName>
    <definedName name="_xlnm.Print_Area" localSheetId="5">'(3)申請書兼請求書'!$A$1:$AJ$64</definedName>
    <definedName name="_xlnm.Print_Area" localSheetId="1">アンケート!$A$1:$AD$39</definedName>
    <definedName name="_xlnm.Print_Area" localSheetId="8">'実績報告書 (記入例)'!$A$1:$R$34</definedName>
    <definedName name="_xlnm.Print_Area" localSheetId="9">'実績報告書②（記入例）'!$B$1:$S$85</definedName>
    <definedName name="_xlnm.Print_Area" localSheetId="11">'申請書兼請求書 (記入例)'!$A$1:$AL$62</definedName>
    <definedName name="_xlnm.Print_Area" localSheetId="6">定員超過理由書!$A$1:$AD$60</definedName>
    <definedName name="_xlnm.Print_Area" localSheetId="10">'定員超過理由書 (記入例)'!$A$1:$AD$60</definedName>
    <definedName name="常勤換算" localSheetId="4">#REF!</definedName>
    <definedName name="常勤換算" localSheetId="8">#REF!</definedName>
    <definedName name="常勤換算" localSheetId="9">#REF!</definedName>
    <definedName name="常勤換算" localSheetId="6">#REF!</definedName>
    <definedName name="常勤換算" localSheetId="10">#REF!</definedName>
    <definedName name="常勤換算">#REF!</definedName>
    <definedName name="相談系事業所">'(1)基本シート'!$AZ$14:$AZ$18</definedName>
    <definedName name="通所系事業所">'(1)基本シート'!$AX$14:$AX$29</definedName>
    <definedName name="入所系事業所">'(1)基本シート'!$AW$14:$AW$29</definedName>
    <definedName name="訪問系事業所">'(1)基本シート'!$AY$14:$AY$31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21" l="1"/>
  <c r="V15" i="21" s="1"/>
  <c r="U16" i="21"/>
  <c r="V16" i="21" s="1"/>
  <c r="U17" i="21"/>
  <c r="V17" i="21"/>
  <c r="U18" i="21"/>
  <c r="V18" i="21"/>
  <c r="U19" i="21"/>
  <c r="V19" i="21"/>
  <c r="U20" i="21"/>
  <c r="V20" i="21"/>
  <c r="U21" i="21"/>
  <c r="V21" i="21"/>
  <c r="U22" i="21"/>
  <c r="V22" i="21"/>
  <c r="U23" i="21"/>
  <c r="V23" i="21"/>
  <c r="U24" i="21"/>
  <c r="V24" i="21"/>
  <c r="U25" i="21"/>
  <c r="V25" i="21"/>
  <c r="U26" i="21"/>
  <c r="V26" i="21"/>
  <c r="U27" i="21"/>
  <c r="V27" i="21"/>
  <c r="U28" i="21"/>
  <c r="V28" i="21"/>
  <c r="U29" i="21"/>
  <c r="V29" i="21"/>
  <c r="U30" i="21"/>
  <c r="V30" i="21"/>
  <c r="U31" i="21"/>
  <c r="V31" i="21"/>
  <c r="U32" i="21"/>
  <c r="V32" i="21"/>
  <c r="U33" i="21"/>
  <c r="V33" i="21"/>
  <c r="U34" i="21"/>
  <c r="V34" i="21"/>
  <c r="U35" i="21"/>
  <c r="V35" i="21"/>
  <c r="U36" i="21"/>
  <c r="V36" i="21"/>
  <c r="U37" i="21"/>
  <c r="V37" i="21"/>
  <c r="U38" i="21"/>
  <c r="V38" i="21"/>
  <c r="U39" i="21"/>
  <c r="V39" i="21"/>
  <c r="U40" i="21"/>
  <c r="V40" i="21"/>
  <c r="U41" i="21"/>
  <c r="V41" i="21"/>
  <c r="U42" i="21"/>
  <c r="V42" i="21"/>
  <c r="U43" i="21"/>
  <c r="V43" i="21"/>
  <c r="U44" i="21"/>
  <c r="V44" i="21"/>
  <c r="U45" i="21"/>
  <c r="V45" i="21"/>
  <c r="U46" i="21"/>
  <c r="V46" i="21"/>
  <c r="U47" i="21"/>
  <c r="V47" i="21"/>
  <c r="U48" i="21"/>
  <c r="V48" i="21"/>
  <c r="U49" i="21"/>
  <c r="V49" i="21"/>
  <c r="U50" i="21"/>
  <c r="V50" i="21"/>
  <c r="U51" i="21"/>
  <c r="V51" i="21"/>
  <c r="U52" i="21"/>
  <c r="V52" i="21"/>
  <c r="U53" i="21"/>
  <c r="V53" i="21"/>
  <c r="U54" i="21"/>
  <c r="V54" i="21"/>
  <c r="U55" i="21"/>
  <c r="V55" i="21"/>
  <c r="U56" i="21"/>
  <c r="V56" i="21"/>
  <c r="U57" i="21"/>
  <c r="V57" i="21"/>
  <c r="U58" i="21"/>
  <c r="V58" i="21"/>
  <c r="U59" i="21"/>
  <c r="V59" i="21"/>
  <c r="U60" i="21"/>
  <c r="V60" i="21"/>
  <c r="U61" i="21"/>
  <c r="V61" i="21"/>
  <c r="U62" i="21"/>
  <c r="V62" i="21"/>
  <c r="U63" i="21"/>
  <c r="V63" i="21"/>
  <c r="U64" i="21"/>
  <c r="V64" i="21"/>
  <c r="U65" i="21"/>
  <c r="V65" i="21"/>
  <c r="U66" i="21"/>
  <c r="V66" i="21"/>
  <c r="U67" i="21"/>
  <c r="V67" i="21"/>
  <c r="U68" i="21"/>
  <c r="V68" i="21"/>
  <c r="U69" i="21"/>
  <c r="V69" i="21"/>
  <c r="U70" i="21"/>
  <c r="V70" i="21"/>
  <c r="U71" i="21"/>
  <c r="V71" i="21"/>
  <c r="U72" i="21"/>
  <c r="V72" i="21"/>
  <c r="U73" i="21"/>
  <c r="V73" i="21"/>
  <c r="U14" i="21"/>
  <c r="V14" i="21" s="1"/>
  <c r="V74" i="21" s="1"/>
  <c r="B55" i="17"/>
  <c r="N19" i="10"/>
  <c r="S15" i="22"/>
  <c r="S16" i="22"/>
  <c r="S17" i="22"/>
  <c r="S18" i="22"/>
  <c r="S19" i="22"/>
  <c r="S20" i="22"/>
  <c r="S21" i="22"/>
  <c r="S22" i="22"/>
  <c r="S23" i="22"/>
  <c r="S24" i="22"/>
  <c r="S25" i="22"/>
  <c r="S26" i="22"/>
  <c r="S27" i="22"/>
  <c r="S28" i="22"/>
  <c r="S29" i="22"/>
  <c r="S30" i="22"/>
  <c r="S31" i="22"/>
  <c r="S32" i="22"/>
  <c r="S33" i="22"/>
  <c r="S34" i="22"/>
  <c r="S35" i="22"/>
  <c r="S36" i="22"/>
  <c r="S37" i="22"/>
  <c r="S38" i="22"/>
  <c r="S39" i="22"/>
  <c r="S40" i="22"/>
  <c r="S41" i="22"/>
  <c r="S42" i="22"/>
  <c r="S43" i="22"/>
  <c r="S44" i="22"/>
  <c r="S45" i="22"/>
  <c r="S46" i="22"/>
  <c r="S47" i="22"/>
  <c r="S48" i="22"/>
  <c r="S49" i="22"/>
  <c r="S50" i="22"/>
  <c r="S51" i="22"/>
  <c r="S52" i="22"/>
  <c r="S53" i="22"/>
  <c r="S54" i="22"/>
  <c r="S55" i="22"/>
  <c r="S56" i="22"/>
  <c r="S57" i="22"/>
  <c r="S58" i="22"/>
  <c r="S59" i="22"/>
  <c r="S60" i="22"/>
  <c r="S61" i="22"/>
  <c r="S62" i="22"/>
  <c r="S63" i="22"/>
  <c r="S64" i="22"/>
  <c r="S65" i="22"/>
  <c r="S66" i="22"/>
  <c r="S67" i="22"/>
  <c r="S68" i="22"/>
  <c r="S69" i="22"/>
  <c r="S70" i="22"/>
  <c r="S71" i="22"/>
  <c r="S72" i="22"/>
  <c r="S73" i="22"/>
  <c r="S14" i="22"/>
  <c r="S13" i="22"/>
  <c r="AR41" i="2"/>
  <c r="AR40" i="2"/>
  <c r="AR39" i="2"/>
  <c r="AR38" i="2"/>
  <c r="AR37" i="2"/>
  <c r="AR36" i="2"/>
  <c r="AR35" i="2"/>
  <c r="AR33" i="2"/>
  <c r="AR31" i="2"/>
  <c r="AR29" i="2"/>
  <c r="AR27" i="2"/>
  <c r="AR25" i="2"/>
  <c r="AR23" i="2"/>
  <c r="AR22" i="2"/>
  <c r="AR21" i="2"/>
  <c r="AR20" i="2"/>
  <c r="AR19" i="2"/>
  <c r="AR18" i="2"/>
  <c r="AR17" i="2"/>
  <c r="AR16" i="2"/>
  <c r="AR15" i="2"/>
  <c r="AR14" i="2"/>
  <c r="AR13" i="2"/>
  <c r="AR12" i="2"/>
  <c r="AR11" i="2"/>
  <c r="AR10" i="2"/>
  <c r="AR9" i="2"/>
  <c r="AR8" i="2"/>
  <c r="AR7" i="2"/>
  <c r="AR6" i="2"/>
  <c r="T15" i="21"/>
  <c r="T16" i="21"/>
  <c r="T17" i="21"/>
  <c r="T18" i="21"/>
  <c r="T19" i="21"/>
  <c r="T20" i="21"/>
  <c r="T21" i="21"/>
  <c r="T22" i="21"/>
  <c r="T23" i="21"/>
  <c r="T24" i="21"/>
  <c r="T25" i="21"/>
  <c r="T26" i="21"/>
  <c r="T27" i="21"/>
  <c r="T28" i="21"/>
  <c r="T29" i="21"/>
  <c r="T30" i="21"/>
  <c r="T31" i="21"/>
  <c r="T32" i="21"/>
  <c r="T33" i="21"/>
  <c r="T34" i="21"/>
  <c r="T35" i="21"/>
  <c r="T36" i="21"/>
  <c r="T37" i="21"/>
  <c r="T38" i="21"/>
  <c r="T39" i="21"/>
  <c r="T40" i="21"/>
  <c r="T41" i="21"/>
  <c r="T42" i="21"/>
  <c r="T43" i="21"/>
  <c r="T44" i="21"/>
  <c r="T45" i="21"/>
  <c r="T46" i="21"/>
  <c r="T47" i="21"/>
  <c r="T48" i="21"/>
  <c r="T49" i="21"/>
  <c r="T50" i="21"/>
  <c r="T51" i="21"/>
  <c r="T52" i="21"/>
  <c r="T53" i="21"/>
  <c r="T54" i="21"/>
  <c r="T55" i="21"/>
  <c r="T56" i="21"/>
  <c r="T57" i="21"/>
  <c r="T58" i="21"/>
  <c r="T59" i="21"/>
  <c r="T60" i="21"/>
  <c r="T61" i="21"/>
  <c r="T62" i="21"/>
  <c r="T63" i="21"/>
  <c r="T64" i="21"/>
  <c r="T65" i="21"/>
  <c r="T66" i="21"/>
  <c r="T67" i="21"/>
  <c r="T68" i="21"/>
  <c r="T69" i="21"/>
  <c r="T70" i="21"/>
  <c r="T71" i="21"/>
  <c r="T72" i="21"/>
  <c r="T73" i="21"/>
  <c r="T14" i="21"/>
  <c r="T13" i="21"/>
  <c r="J83" i="21" l="1"/>
  <c r="X3" i="18"/>
  <c r="I24" i="11"/>
  <c r="G48" i="11"/>
  <c r="G47" i="11"/>
  <c r="G46" i="11"/>
  <c r="N19" i="11"/>
  <c r="M12" i="11"/>
  <c r="L12" i="11"/>
  <c r="K12" i="11"/>
  <c r="B58" i="17"/>
  <c r="G48" i="10"/>
  <c r="G47" i="10"/>
  <c r="G46" i="10"/>
  <c r="I28" i="10" s="1"/>
  <c r="C45" i="10"/>
  <c r="H12" i="10"/>
  <c r="I12" i="10"/>
  <c r="J12" i="10"/>
  <c r="K12" i="10"/>
  <c r="L12" i="10"/>
  <c r="M12" i="10"/>
  <c r="G12" i="10"/>
  <c r="F82" i="22"/>
  <c r="D74" i="21"/>
  <c r="C74" i="22" l="1"/>
  <c r="D74" i="22"/>
  <c r="E7" i="22" l="1"/>
  <c r="E6" i="22"/>
  <c r="E9" i="22"/>
  <c r="J93" i="22" s="1"/>
  <c r="F83" i="22"/>
  <c r="F81" i="22"/>
  <c r="A73" i="22"/>
  <c r="A72" i="22"/>
  <c r="A71" i="22"/>
  <c r="A70" i="22"/>
  <c r="A69" i="22"/>
  <c r="A68" i="22"/>
  <c r="A67" i="22"/>
  <c r="A66"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L11" i="22"/>
  <c r="F83" i="21"/>
  <c r="F82" i="21"/>
  <c r="F81" i="21"/>
  <c r="I10" i="22" l="1"/>
  <c r="J91" i="22"/>
  <c r="J92" i="22"/>
  <c r="E9" i="21"/>
  <c r="A26" i="21"/>
  <c r="A17" i="21"/>
  <c r="A16" i="21"/>
  <c r="A15" i="21"/>
  <c r="A18" i="21"/>
  <c r="A19" i="21"/>
  <c r="A20" i="21"/>
  <c r="A21" i="21"/>
  <c r="A22" i="21"/>
  <c r="A23" i="21"/>
  <c r="A24" i="21"/>
  <c r="A25"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J93" i="21" l="1"/>
  <c r="J92" i="21"/>
  <c r="J91" i="21"/>
  <c r="J83" i="22"/>
  <c r="F85" i="22" s="1"/>
  <c r="A13" i="21"/>
  <c r="L11" i="21"/>
  <c r="E7" i="21"/>
  <c r="E6" i="21"/>
  <c r="F8" i="10"/>
  <c r="I10" i="21" l="1"/>
  <c r="C58" i="7"/>
  <c r="C57" i="7"/>
  <c r="C56" i="1"/>
  <c r="F85" i="21" l="1"/>
  <c r="S12" i="7"/>
  <c r="C60" i="1"/>
  <c r="C59" i="7"/>
  <c r="C58" i="1"/>
  <c r="C57" i="1"/>
  <c r="N9" i="18"/>
  <c r="N7" i="18"/>
  <c r="N5" i="18"/>
  <c r="N9" i="17"/>
  <c r="N7" i="17"/>
  <c r="N5" i="17"/>
  <c r="X3" i="17"/>
  <c r="AR36" i="6" l="1"/>
  <c r="S11" i="1"/>
  <c r="F4" i="15" l="1"/>
  <c r="N6" i="14" l="1"/>
  <c r="B4" i="15" s="1"/>
  <c r="X4" i="14"/>
  <c r="G4" i="15" l="1"/>
  <c r="E4" i="15"/>
  <c r="D4" i="15"/>
  <c r="C4" i="15"/>
  <c r="N10" i="14"/>
  <c r="N8" i="14"/>
  <c r="S26" i="7" l="1"/>
  <c r="AK26" i="7" s="1"/>
  <c r="S25" i="1"/>
  <c r="AK25" i="1" s="1"/>
  <c r="W30" i="7"/>
  <c r="AK30" i="7" s="1"/>
  <c r="W28" i="7"/>
  <c r="AK28" i="7" s="1"/>
  <c r="F17" i="11"/>
  <c r="F8" i="11"/>
  <c r="AR15" i="6"/>
  <c r="AR14" i="6"/>
  <c r="I24" i="10"/>
  <c r="F17" i="10"/>
  <c r="W27" i="1"/>
  <c r="AK27" i="1" s="1"/>
  <c r="W29" i="1" l="1"/>
  <c r="AK29" i="1" s="1"/>
  <c r="AR41" i="6" l="1"/>
  <c r="AR40" i="6"/>
  <c r="AR39" i="6"/>
  <c r="AR38" i="6"/>
  <c r="AR37" i="6"/>
  <c r="AR35" i="6"/>
  <c r="AR33" i="6"/>
  <c r="AR31" i="6"/>
  <c r="AR29" i="6"/>
  <c r="AR27" i="6"/>
  <c r="AR25" i="6"/>
  <c r="AR23" i="6" l="1"/>
  <c r="AR22" i="6"/>
  <c r="AR21" i="6"/>
  <c r="AR20" i="6"/>
  <c r="AR19" i="6"/>
  <c r="AR18" i="6"/>
  <c r="AR17" i="6"/>
  <c r="AR16" i="6"/>
  <c r="AR13" i="6"/>
  <c r="AR12" i="6"/>
  <c r="AR11" i="6"/>
  <c r="AR10" i="6"/>
  <c r="AR9" i="6"/>
  <c r="AR8" i="6"/>
  <c r="AR7" i="6"/>
  <c r="AR6" i="6"/>
  <c r="C55" i="1" l="1"/>
  <c r="C61" i="7"/>
  <c r="C56" i="7"/>
  <c r="I8" i="11"/>
  <c r="O8" i="10"/>
  <c r="K13" i="11" l="1"/>
  <c r="L13" i="11"/>
  <c r="M13" i="11"/>
  <c r="M13" i="10"/>
  <c r="J13" i="10"/>
  <c r="B43" i="17" s="1"/>
  <c r="L13" i="10"/>
  <c r="B51" i="17" s="1"/>
  <c r="K13" i="10"/>
  <c r="B47" i="17" s="1"/>
  <c r="H13" i="10"/>
  <c r="B35" i="17" s="1"/>
  <c r="I13" i="10"/>
  <c r="B39" i="17" s="1"/>
  <c r="G13" i="10"/>
  <c r="B31" i="17" s="1"/>
  <c r="C4" i="11"/>
  <c r="C3" i="11"/>
  <c r="C45" i="11"/>
  <c r="J12" i="11"/>
  <c r="J13" i="11" s="1"/>
  <c r="I12" i="11"/>
  <c r="I13" i="11" s="1"/>
  <c r="H12" i="11"/>
  <c r="H13" i="11" s="1"/>
  <c r="G12" i="11"/>
  <c r="F12" i="11"/>
  <c r="F13" i="11" s="1"/>
  <c r="E12" i="11"/>
  <c r="D12" i="11"/>
  <c r="C12" i="11"/>
  <c r="B12" i="11"/>
  <c r="C13" i="11" l="1"/>
  <c r="B16" i="18" s="1"/>
  <c r="D13" i="11"/>
  <c r="B20" i="18" s="1"/>
  <c r="E13" i="11"/>
  <c r="B24" i="18" s="1"/>
  <c r="B36" i="18"/>
  <c r="B44" i="18"/>
  <c r="B52" i="18"/>
  <c r="G13" i="11"/>
  <c r="N12" i="11"/>
  <c r="P12" i="11" s="1"/>
  <c r="B28" i="18"/>
  <c r="B13" i="11"/>
  <c r="B12" i="18" s="1"/>
  <c r="I28" i="11"/>
  <c r="B40" i="18" l="1"/>
  <c r="B48" i="18"/>
  <c r="B56" i="18"/>
  <c r="B32" i="18"/>
  <c r="Q13" i="11"/>
  <c r="D34" i="11"/>
  <c r="J37" i="7" s="1"/>
  <c r="C4" i="10" l="1"/>
  <c r="C3" i="10"/>
  <c r="F12" i="10" l="1"/>
  <c r="F13" i="10" s="1"/>
  <c r="B27" i="17" s="1"/>
  <c r="E12" i="10"/>
  <c r="E13" i="10" s="1"/>
  <c r="B23" i="17" s="1"/>
  <c r="D12" i="10"/>
  <c r="D13" i="10" s="1"/>
  <c r="B19" i="17" s="1"/>
  <c r="C12" i="10"/>
  <c r="C13" i="10" s="1"/>
  <c r="B15" i="17" s="1"/>
  <c r="B12" i="10"/>
  <c r="N12" i="10" l="1"/>
  <c r="P12" i="10" s="1"/>
  <c r="D34" i="10" s="1"/>
  <c r="B13" i="10"/>
  <c r="B11" i="17" s="1"/>
  <c r="X51" i="7"/>
  <c r="G51" i="7"/>
  <c r="X50" i="7"/>
  <c r="G50" i="7"/>
  <c r="X49" i="7"/>
  <c r="G49" i="7"/>
  <c r="G46" i="7"/>
  <c r="AK46" i="7" s="1"/>
  <c r="M45" i="7"/>
  <c r="L45" i="7"/>
  <c r="K45" i="7"/>
  <c r="J45" i="7"/>
  <c r="I45" i="7"/>
  <c r="H45" i="7"/>
  <c r="G45" i="7"/>
  <c r="G44" i="7"/>
  <c r="AK44" i="7" s="1"/>
  <c r="G43" i="7"/>
  <c r="AK43" i="7" s="1"/>
  <c r="G42" i="7"/>
  <c r="AK42" i="7" s="1"/>
  <c r="I41" i="7"/>
  <c r="H41" i="7"/>
  <c r="G41" i="7"/>
  <c r="J40" i="7"/>
  <c r="I40" i="7"/>
  <c r="H40" i="7"/>
  <c r="G40" i="7"/>
  <c r="W32" i="7"/>
  <c r="AK32" i="7" s="1"/>
  <c r="S24" i="7"/>
  <c r="AK24" i="7" s="1"/>
  <c r="S22" i="7"/>
  <c r="AK22" i="7" s="1"/>
  <c r="W20" i="7"/>
  <c r="AK20" i="7" s="1"/>
  <c r="W18" i="7"/>
  <c r="AK18" i="7" s="1"/>
  <c r="W16" i="7"/>
  <c r="AK16" i="7" s="1"/>
  <c r="S14" i="7"/>
  <c r="AK14" i="7" s="1"/>
  <c r="AK12" i="7"/>
  <c r="AJ7" i="7"/>
  <c r="AI7" i="7"/>
  <c r="AH7" i="7"/>
  <c r="AG7" i="7"/>
  <c r="AF7" i="7"/>
  <c r="AE7" i="7"/>
  <c r="AK7" i="7" s="1"/>
  <c r="X48" i="1"/>
  <c r="G48" i="1"/>
  <c r="W31" i="1"/>
  <c r="AK31" i="1" s="1"/>
  <c r="Q13" i="10" l="1"/>
  <c r="J36" i="1"/>
  <c r="AK40" i="7"/>
  <c r="AK41" i="7"/>
  <c r="AK45" i="7"/>
  <c r="W15" i="1"/>
  <c r="S13" i="1"/>
  <c r="X50" i="1" l="1"/>
  <c r="X49" i="1"/>
  <c r="AK11" i="1" l="1"/>
  <c r="AE6" i="1"/>
  <c r="AK6" i="1" s="1"/>
  <c r="AJ6" i="1"/>
  <c r="AI6" i="1"/>
  <c r="AH6" i="1"/>
  <c r="AG6" i="1"/>
  <c r="AF6" i="1"/>
  <c r="I40" i="1"/>
  <c r="H40" i="1"/>
  <c r="G40" i="1"/>
  <c r="J39" i="1"/>
  <c r="I39" i="1"/>
  <c r="H39" i="1"/>
  <c r="G39" i="1"/>
  <c r="G42" i="1"/>
  <c r="G41" i="1"/>
  <c r="G45" i="1"/>
  <c r="G43" i="1"/>
  <c r="M44" i="1"/>
  <c r="L44" i="1"/>
  <c r="K44" i="1"/>
  <c r="J44" i="1"/>
  <c r="I44" i="1"/>
  <c r="H44" i="1"/>
  <c r="G44" i="1"/>
  <c r="G49" i="1"/>
  <c r="G50" i="1"/>
  <c r="W19" i="1"/>
  <c r="W17" i="1"/>
  <c r="AK15" i="1"/>
  <c r="S21" i="1"/>
  <c r="AK21" i="1" s="1"/>
  <c r="S23" i="1"/>
  <c r="AK23" i="1" s="1"/>
  <c r="AK45" i="1" l="1"/>
  <c r="AK44" i="1"/>
  <c r="AK43" i="1"/>
  <c r="AK42" i="1"/>
  <c r="AK41" i="1"/>
  <c r="AK40" i="1"/>
  <c r="AK39" i="1"/>
  <c r="AK19" i="1"/>
  <c r="AK17" i="1"/>
  <c r="AK13" i="1"/>
  <c r="C74" i="21"/>
  <c r="A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1" authorId="0" shapeId="0" xr:uid="{00000000-0006-0000-0100-000001000000}">
      <text>
        <r>
          <rPr>
            <b/>
            <sz val="9"/>
            <color indexed="81"/>
            <rFont val="MS P ゴシック"/>
            <family val="3"/>
            <charset val="128"/>
          </rPr>
          <t>すべての色のついている部分について、入力してください。</t>
        </r>
      </text>
    </comment>
    <comment ref="C29" authorId="0" shapeId="0" xr:uid="{00000000-0006-0000-0100-000002000000}">
      <text>
        <r>
          <rPr>
            <b/>
            <sz val="9"/>
            <color indexed="81"/>
            <rFont val="MS P ゴシック"/>
            <family val="3"/>
            <charset val="128"/>
          </rPr>
          <t>直接入力してください。</t>
        </r>
        <r>
          <rPr>
            <sz val="9"/>
            <color indexed="81"/>
            <rFont val="MS P ゴシック"/>
            <family val="3"/>
            <charset val="128"/>
          </rPr>
          <t xml:space="preserve">
</t>
        </r>
      </text>
    </comment>
    <comment ref="C34" authorId="0" shapeId="0" xr:uid="{00000000-0006-0000-0100-000003000000}">
      <text>
        <r>
          <rPr>
            <b/>
            <sz val="9"/>
            <color indexed="81"/>
            <rFont val="MS P ゴシック"/>
            <family val="3"/>
            <charset val="128"/>
          </rPr>
          <t>直接入力してください。</t>
        </r>
        <r>
          <rPr>
            <sz val="9"/>
            <color indexed="81"/>
            <rFont val="MS P 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1" authorId="0" shapeId="0" xr:uid="{00000000-0006-0000-0A00-000001000000}">
      <text>
        <r>
          <rPr>
            <b/>
            <sz val="9"/>
            <color indexed="81"/>
            <rFont val="MS P ゴシック"/>
            <family val="3"/>
            <charset val="128"/>
          </rPr>
          <t>“〇”がついていて、すべての色のついている部分について、入力してください。</t>
        </r>
      </text>
    </comment>
    <comment ref="C13" authorId="0" shapeId="0" xr:uid="{00000000-0006-0000-0A00-000002000000}">
      <text>
        <r>
          <rPr>
            <b/>
            <sz val="9"/>
            <color indexed="81"/>
            <rFont val="MS P ゴシック"/>
            <family val="3"/>
            <charset val="128"/>
          </rPr>
          <t>直接入力してください。</t>
        </r>
        <r>
          <rPr>
            <sz val="9"/>
            <color indexed="81"/>
            <rFont val="MS P ゴシック"/>
            <family val="3"/>
            <charset val="128"/>
          </rPr>
          <t xml:space="preserve">
</t>
        </r>
      </text>
    </comment>
    <comment ref="C17" authorId="0" shapeId="0" xr:uid="{00000000-0006-0000-0A00-000003000000}">
      <text>
        <r>
          <rPr>
            <b/>
            <sz val="9"/>
            <color indexed="81"/>
            <rFont val="MS P ゴシック"/>
            <family val="3"/>
            <charset val="128"/>
          </rPr>
          <t>直接入力してください。</t>
        </r>
        <r>
          <rPr>
            <sz val="9"/>
            <color indexed="81"/>
            <rFont val="MS P ゴシック"/>
            <family val="3"/>
            <charset val="128"/>
          </rPr>
          <t xml:space="preserve">
</t>
        </r>
      </text>
    </comment>
    <comment ref="C21" authorId="0" shapeId="0" xr:uid="{00000000-0006-0000-0A00-000004000000}">
      <text>
        <r>
          <rPr>
            <b/>
            <sz val="9"/>
            <color indexed="81"/>
            <rFont val="MS P ゴシック"/>
            <family val="3"/>
            <charset val="128"/>
          </rPr>
          <t>直接入力してください。</t>
        </r>
        <r>
          <rPr>
            <sz val="9"/>
            <color indexed="81"/>
            <rFont val="MS P ゴシック"/>
            <family val="3"/>
            <charset val="128"/>
          </rPr>
          <t xml:space="preserve">
</t>
        </r>
      </text>
    </comment>
    <comment ref="C25" authorId="0" shapeId="0" xr:uid="{00000000-0006-0000-0A00-000005000000}">
      <text>
        <r>
          <rPr>
            <b/>
            <sz val="9"/>
            <color indexed="81"/>
            <rFont val="MS P ゴシック"/>
            <family val="3"/>
            <charset val="128"/>
          </rPr>
          <t>直接入力してください。</t>
        </r>
        <r>
          <rPr>
            <sz val="9"/>
            <color indexed="81"/>
            <rFont val="MS P ゴシック"/>
            <family val="3"/>
            <charset val="128"/>
          </rPr>
          <t xml:space="preserve">
</t>
        </r>
      </text>
    </comment>
    <comment ref="C29" authorId="0" shapeId="0" xr:uid="{00000000-0006-0000-0A00-000006000000}">
      <text>
        <r>
          <rPr>
            <b/>
            <sz val="9"/>
            <color indexed="81"/>
            <rFont val="MS P ゴシック"/>
            <family val="3"/>
            <charset val="128"/>
          </rPr>
          <t>直接入力してください。</t>
        </r>
        <r>
          <rPr>
            <sz val="9"/>
            <color indexed="81"/>
            <rFont val="MS P ゴシック"/>
            <family val="3"/>
            <charset val="128"/>
          </rPr>
          <t xml:space="preserve">
</t>
        </r>
      </text>
    </comment>
    <comment ref="C33" authorId="0" shapeId="0" xr:uid="{00000000-0006-0000-0A00-000007000000}">
      <text>
        <r>
          <rPr>
            <b/>
            <sz val="9"/>
            <color indexed="81"/>
            <rFont val="MS P ゴシック"/>
            <family val="3"/>
            <charset val="128"/>
          </rPr>
          <t>直接入力してください。</t>
        </r>
        <r>
          <rPr>
            <sz val="9"/>
            <color indexed="81"/>
            <rFont val="MS P ゴシック"/>
            <family val="3"/>
            <charset val="128"/>
          </rPr>
          <t xml:space="preserve">
</t>
        </r>
      </text>
    </comment>
    <comment ref="C37" authorId="0" shapeId="0" xr:uid="{58E7ECC0-E695-4F4E-9447-3305BF2BBFDE}">
      <text>
        <r>
          <rPr>
            <b/>
            <sz val="9"/>
            <color indexed="81"/>
            <rFont val="MS P ゴシック"/>
            <family val="3"/>
            <charset val="128"/>
          </rPr>
          <t>直接入力してください。</t>
        </r>
        <r>
          <rPr>
            <sz val="9"/>
            <color indexed="81"/>
            <rFont val="MS P ゴシック"/>
            <family val="3"/>
            <charset val="128"/>
          </rPr>
          <t xml:space="preserve">
</t>
        </r>
      </text>
    </comment>
    <comment ref="C41" authorId="0" shapeId="0" xr:uid="{1CD5B3AE-7ABC-48D6-BD9E-7064D3E1D6C6}">
      <text>
        <r>
          <rPr>
            <b/>
            <sz val="9"/>
            <color indexed="81"/>
            <rFont val="MS P ゴシック"/>
            <family val="3"/>
            <charset val="128"/>
          </rPr>
          <t>直接入力してください。</t>
        </r>
        <r>
          <rPr>
            <sz val="9"/>
            <color indexed="81"/>
            <rFont val="MS P ゴシック"/>
            <family val="3"/>
            <charset val="128"/>
          </rPr>
          <t xml:space="preserve">
</t>
        </r>
      </text>
    </comment>
    <comment ref="C45" authorId="0" shapeId="0" xr:uid="{9DCAB2A6-1E14-40A4-8013-0355479D8CF4}">
      <text>
        <r>
          <rPr>
            <b/>
            <sz val="9"/>
            <color indexed="81"/>
            <rFont val="MS P ゴシック"/>
            <family val="3"/>
            <charset val="128"/>
          </rPr>
          <t>直接入力してください。</t>
        </r>
        <r>
          <rPr>
            <sz val="9"/>
            <color indexed="81"/>
            <rFont val="MS P ゴシック"/>
            <family val="3"/>
            <charset val="128"/>
          </rPr>
          <t xml:space="preserve">
</t>
        </r>
      </text>
    </comment>
    <comment ref="C49" authorId="0" shapeId="0" xr:uid="{BA649176-DA2B-47B3-A777-9E8D39BD28DE}">
      <text>
        <r>
          <rPr>
            <b/>
            <sz val="9"/>
            <color indexed="81"/>
            <rFont val="MS P ゴシック"/>
            <family val="3"/>
            <charset val="128"/>
          </rPr>
          <t>直接入力してください。</t>
        </r>
        <r>
          <rPr>
            <sz val="9"/>
            <color indexed="81"/>
            <rFont val="MS P ゴシック"/>
            <family val="3"/>
            <charset val="128"/>
          </rPr>
          <t xml:space="preserve">
</t>
        </r>
      </text>
    </comment>
    <comment ref="C53" authorId="0" shapeId="0" xr:uid="{915EE376-26DA-4E48-BDEE-05E425B103DC}">
      <text>
        <r>
          <rPr>
            <b/>
            <sz val="9"/>
            <color indexed="81"/>
            <rFont val="MS P ゴシック"/>
            <family val="3"/>
            <charset val="128"/>
          </rPr>
          <t>直接入力してください。</t>
        </r>
        <r>
          <rPr>
            <sz val="9"/>
            <color indexed="81"/>
            <rFont val="MS P ゴシック"/>
            <family val="3"/>
            <charset val="128"/>
          </rPr>
          <t xml:space="preserve">
</t>
        </r>
      </text>
    </comment>
    <comment ref="C57" authorId="0" shapeId="0" xr:uid="{A52C6207-73DF-4126-954B-DCAE73758AE3}">
      <text>
        <r>
          <rPr>
            <b/>
            <sz val="9"/>
            <color indexed="81"/>
            <rFont val="MS P ゴシック"/>
            <family val="3"/>
            <charset val="128"/>
          </rPr>
          <t>直接入力してください。</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3" authorId="0" shapeId="0" xr:uid="{00000000-0006-0000-0B00-000001000000}">
      <text>
        <r>
          <rPr>
            <b/>
            <sz val="9"/>
            <color indexed="21"/>
            <rFont val="MS P ゴシック"/>
            <family val="3"/>
            <charset val="128"/>
          </rPr>
          <t>（1）基本シート等に入力した内容が反映される仕様になっているので、すべての色がついている部分に記載がされているか確認する。</t>
        </r>
        <r>
          <rPr>
            <sz val="9"/>
            <color indexed="81"/>
            <rFont val="MS P ゴシック"/>
            <family val="3"/>
            <charset val="128"/>
          </rPr>
          <t xml:space="preserve">
</t>
        </r>
      </text>
    </comment>
    <comment ref="AE7" authorId="0" shapeId="0" xr:uid="{00000000-0006-0000-0B00-000002000000}">
      <text>
        <r>
          <rPr>
            <b/>
            <sz val="9"/>
            <color indexed="21"/>
            <rFont val="MS P ゴシック"/>
            <family val="3"/>
            <charset val="128"/>
          </rPr>
          <t>①【申請日】
令和6年1月4日以降となっているか。</t>
        </r>
        <r>
          <rPr>
            <sz val="9"/>
            <color indexed="17"/>
            <rFont val="MS P ゴシック"/>
            <family val="3"/>
            <charset val="128"/>
          </rPr>
          <t xml:space="preserve">
</t>
        </r>
      </text>
    </comment>
    <comment ref="S12" authorId="0" shapeId="0" xr:uid="{00000000-0006-0000-0B00-000003000000}">
      <text>
        <r>
          <rPr>
            <b/>
            <sz val="9"/>
            <color indexed="21"/>
            <rFont val="MS P ゴシック"/>
            <family val="3"/>
            <charset val="128"/>
          </rPr>
          <t>②【申請者名】
法人名となっているか。</t>
        </r>
      </text>
    </comment>
    <comment ref="S14" authorId="0" shapeId="0" xr:uid="{00000000-0006-0000-0B00-000004000000}">
      <text>
        <r>
          <rPr>
            <b/>
            <sz val="9"/>
            <color indexed="21"/>
            <rFont val="MS P ゴシック"/>
            <family val="3"/>
            <charset val="128"/>
          </rPr>
          <t>③【申請者住所】
法人の主たる事務所の所在地となっているか。</t>
        </r>
      </text>
    </comment>
    <comment ref="W16" authorId="0" shapeId="0" xr:uid="{00000000-0006-0000-0B00-000005000000}">
      <text>
        <r>
          <rPr>
            <b/>
            <sz val="9"/>
            <color indexed="21"/>
            <rFont val="MS P ゴシック"/>
            <family val="3"/>
            <charset val="128"/>
          </rPr>
          <t>④【代表者の職・氏名】
代表者の職名（理事長、代表取締役など）と氏名となっているか。</t>
        </r>
      </text>
    </comment>
    <comment ref="W18" authorId="0" shapeId="0" xr:uid="{00000000-0006-0000-0B00-000006000000}">
      <text>
        <r>
          <rPr>
            <b/>
            <sz val="9"/>
            <color indexed="21"/>
            <rFont val="MS P ゴシック"/>
            <family val="3"/>
            <charset val="128"/>
          </rPr>
          <t>⑤【電話番号】
法人の代表電話番号となっているか。</t>
        </r>
        <r>
          <rPr>
            <sz val="9"/>
            <color indexed="81"/>
            <rFont val="MS P ゴシック"/>
            <family val="3"/>
            <charset val="128"/>
          </rPr>
          <t xml:space="preserve">
</t>
        </r>
      </text>
    </comment>
    <comment ref="W20" authorId="0" shapeId="0" xr:uid="{00000000-0006-0000-0B00-000007000000}">
      <text>
        <r>
          <rPr>
            <b/>
            <sz val="9"/>
            <color indexed="21"/>
            <rFont val="MS P ゴシック"/>
            <family val="3"/>
            <charset val="128"/>
          </rPr>
          <t>⑥【メールアドレス】
法人の代表メールアドレスとなっているか。</t>
        </r>
        <r>
          <rPr>
            <sz val="9"/>
            <color indexed="81"/>
            <rFont val="MS P ゴシック"/>
            <family val="3"/>
            <charset val="128"/>
          </rPr>
          <t xml:space="preserve">
</t>
        </r>
      </text>
    </comment>
    <comment ref="S22" authorId="0" shapeId="0" xr:uid="{00000000-0006-0000-0B00-000008000000}">
      <text>
        <r>
          <rPr>
            <b/>
            <sz val="9"/>
            <color indexed="21"/>
            <rFont val="MS P ゴシック"/>
            <family val="3"/>
            <charset val="128"/>
          </rPr>
          <t>⑦【事業所番号】
補助金申請するサービス事業所の事業所番号となっているか。</t>
        </r>
      </text>
    </comment>
    <comment ref="S24" authorId="0" shapeId="0" xr:uid="{00000000-0006-0000-0B00-000009000000}">
      <text>
        <r>
          <rPr>
            <b/>
            <sz val="9"/>
            <color indexed="21"/>
            <rFont val="MS P ゴシック"/>
            <family val="3"/>
            <charset val="128"/>
          </rPr>
          <t>⑧【事業所名】
補助金申請するサービス事業所名となっているか。</t>
        </r>
        <r>
          <rPr>
            <sz val="9"/>
            <color indexed="81"/>
            <rFont val="MS P ゴシック"/>
            <family val="3"/>
            <charset val="128"/>
          </rPr>
          <t xml:space="preserve">
</t>
        </r>
      </text>
    </comment>
    <comment ref="S26" authorId="0" shapeId="0" xr:uid="{00000000-0006-0000-0B00-00000A000000}">
      <text>
        <r>
          <rPr>
            <b/>
            <sz val="9"/>
            <color indexed="21"/>
            <rFont val="MS P ゴシック"/>
            <family val="3"/>
            <charset val="128"/>
          </rPr>
          <t>⑨【事業所住所】
補助金申請するサービス事業所の住所となっているか。</t>
        </r>
      </text>
    </comment>
    <comment ref="W32" authorId="0" shapeId="0" xr:uid="{00000000-0006-0000-0B00-00000B000000}">
      <text>
        <r>
          <rPr>
            <b/>
            <sz val="9"/>
            <color indexed="21"/>
            <rFont val="MS P ゴシック"/>
            <family val="3"/>
            <charset val="128"/>
          </rPr>
          <t>⑩【管理者の氏名】補助金申請するサービス事業所の管理者の氏名となっているか。</t>
        </r>
      </text>
    </comment>
    <comment ref="G49" authorId="0" shapeId="0" xr:uid="{00000000-0006-0000-0B00-00000C000000}">
      <text>
        <r>
          <rPr>
            <b/>
            <sz val="9"/>
            <color indexed="21"/>
            <rFont val="MS P ゴシック"/>
            <family val="3"/>
            <charset val="128"/>
          </rPr>
          <t>⑪【発行責任者】
申請書兼請求書の発行責任者名になっているか。</t>
        </r>
      </text>
    </comment>
    <comment ref="X49" authorId="0" shapeId="0" xr:uid="{00000000-0006-0000-0B00-00000D000000}">
      <text>
        <r>
          <rPr>
            <b/>
            <sz val="9"/>
            <color indexed="21"/>
            <rFont val="MS P ゴシック"/>
            <family val="3"/>
            <charset val="128"/>
          </rPr>
          <t>⑭【担当者氏名】
この補助金申請の担当者名になっているか。</t>
        </r>
      </text>
    </comment>
    <comment ref="G50" authorId="0" shapeId="0" xr:uid="{00000000-0006-0000-0B00-00000E000000}">
      <text>
        <r>
          <rPr>
            <b/>
            <sz val="9"/>
            <color indexed="21"/>
            <rFont val="MS P ゴシック"/>
            <family val="3"/>
            <charset val="128"/>
          </rPr>
          <t>⑫【電話番号】
発行責任者の就業場所もしくは所属する部署の電話番号になっているか。</t>
        </r>
      </text>
    </comment>
    <comment ref="X50" authorId="0" shapeId="0" xr:uid="{00000000-0006-0000-0B00-00000F000000}">
      <text>
        <r>
          <rPr>
            <b/>
            <sz val="9"/>
            <color indexed="21"/>
            <rFont val="MS P ゴシック"/>
            <family val="3"/>
            <charset val="128"/>
          </rPr>
          <t>⑮【電話番号】
担当者の就業場所もしくは所属する部署の電話番号になっているか。</t>
        </r>
      </text>
    </comment>
    <comment ref="G51" authorId="0" shapeId="0" xr:uid="{00000000-0006-0000-0B00-000010000000}">
      <text>
        <r>
          <rPr>
            <b/>
            <sz val="9"/>
            <color indexed="21"/>
            <rFont val="MS P ゴシック"/>
            <family val="3"/>
            <charset val="128"/>
          </rPr>
          <t>⑬【メールアドレス】
発行責任者の就業場所もしくは所属する部署のメールアドレスになっているか。</t>
        </r>
      </text>
    </comment>
    <comment ref="X51" authorId="0" shapeId="0" xr:uid="{00000000-0006-0000-0B00-000011000000}">
      <text>
        <r>
          <rPr>
            <b/>
            <sz val="9"/>
            <color indexed="21"/>
            <rFont val="MS P ゴシック"/>
            <family val="3"/>
            <charset val="128"/>
          </rPr>
          <t>⑯【メールアドレス】
担当者の就業場所もしくは所属する部署のメールアドレスになっているか。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4" authorId="0" shapeId="0" xr:uid="{00000000-0006-0000-0C00-000001000000}">
      <text>
        <r>
          <rPr>
            <b/>
            <sz val="14"/>
            <color indexed="81"/>
            <rFont val="MS P ゴシック"/>
            <family val="3"/>
            <charset val="128"/>
          </rPr>
          <t>色がついていない部分に入力すること。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1" authorId="0" shapeId="0" xr:uid="{23D15D40-A9E9-44FB-8EC9-15E93E0FF435}">
      <text>
        <r>
          <rPr>
            <b/>
            <sz val="9"/>
            <color indexed="81"/>
            <rFont val="MS P ゴシック"/>
            <family val="3"/>
            <charset val="128"/>
          </rPr>
          <t xml:space="preserve">数値の入力の際は半角で入力してください。
※各様式すべて同じ。
</t>
        </r>
      </text>
    </comment>
    <comment ref="M6" authorId="0" shapeId="0" xr:uid="{076CA90E-0E5A-408D-90F8-F124FE23F8AD}">
      <text>
        <r>
          <rPr>
            <b/>
            <sz val="9"/>
            <color indexed="81"/>
            <rFont val="MS P ゴシック"/>
            <family val="3"/>
            <charset val="128"/>
          </rPr>
          <t>【申請（提出）日】
〇/〇と入力する。</t>
        </r>
        <r>
          <rPr>
            <sz val="9"/>
            <color indexed="81"/>
            <rFont val="MS P ゴシック"/>
            <family val="3"/>
            <charset val="128"/>
          </rPr>
          <t xml:space="preserve">
</t>
        </r>
      </text>
    </comment>
    <comment ref="AR6" authorId="0" shapeId="0" xr:uid="{E69673DA-7962-4768-AFDF-F03F7926959D}">
      <text>
        <r>
          <rPr>
            <b/>
            <sz val="9"/>
            <color indexed="81"/>
            <rFont val="MS P ゴシック"/>
            <family val="3"/>
            <charset val="128"/>
          </rPr>
          <t>入力が終了したら、全てが“〇”となっているか確認する。</t>
        </r>
        <r>
          <rPr>
            <sz val="9"/>
            <color indexed="81"/>
            <rFont val="MS P ゴシック"/>
            <family val="3"/>
            <charset val="128"/>
          </rPr>
          <t xml:space="preserve">
</t>
        </r>
      </text>
    </comment>
    <comment ref="M14" authorId="0" shapeId="0" xr:uid="{DA7E8FA7-525E-4D50-9D92-5859F0BFDC35}">
      <text>
        <r>
          <rPr>
            <b/>
            <sz val="9"/>
            <color indexed="81"/>
            <rFont val="MS P ゴシック"/>
            <family val="3"/>
            <charset val="128"/>
          </rPr>
          <t>【事業所区分】
別シートの事業所区分を参照して選択する。</t>
        </r>
      </text>
    </comment>
    <comment ref="M15" authorId="0" shapeId="0" xr:uid="{CE4F59D7-2E57-4822-9420-150D2710174B}">
      <text>
        <r>
          <rPr>
            <b/>
            <sz val="9"/>
            <color indexed="81"/>
            <rFont val="MS P ゴシック"/>
            <family val="3"/>
            <charset val="128"/>
          </rPr>
          <t>【事業種別】
別シートの事業種別を参照して選択する。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1" authorId="0" shapeId="0" xr:uid="{00000000-0006-0000-0300-000001000000}">
      <text>
        <r>
          <rPr>
            <b/>
            <sz val="12"/>
            <color indexed="81"/>
            <rFont val="MS P ゴシック"/>
            <family val="3"/>
            <charset val="128"/>
          </rPr>
          <t>【実績報告書】
入力の有無が「必要」となっている項目について、色がついていない部分に入力すること。</t>
        </r>
      </text>
    </comment>
    <comment ref="C3" authorId="0" shapeId="0" xr:uid="{00000000-0006-0000-0300-000002000000}">
      <text>
        <r>
          <rPr>
            <b/>
            <sz val="9"/>
            <color indexed="81"/>
            <rFont val="MS P ゴシック"/>
            <family val="3"/>
            <charset val="128"/>
          </rPr>
          <t>【事業所名】
補助金申請するサービス事業所名となっているか。</t>
        </r>
        <r>
          <rPr>
            <sz val="9"/>
            <color indexed="81"/>
            <rFont val="MS P ゴシック"/>
            <family val="3"/>
            <charset val="128"/>
          </rPr>
          <t xml:space="preserve">
</t>
        </r>
      </text>
    </comment>
    <comment ref="C6" authorId="0" shapeId="0" xr:uid="{00000000-0006-0000-0300-000003000000}">
      <text>
        <r>
          <rPr>
            <b/>
            <sz val="9"/>
            <color indexed="81"/>
            <rFont val="MS P ゴシック"/>
            <family val="3"/>
            <charset val="128"/>
          </rPr>
          <t>【事業所区分】
別シートの事業所区分を参照して選択する。</t>
        </r>
        <r>
          <rPr>
            <sz val="9"/>
            <color indexed="81"/>
            <rFont val="MS P ゴシック"/>
            <family val="3"/>
            <charset val="128"/>
          </rPr>
          <t xml:space="preserve">
</t>
        </r>
      </text>
    </comment>
    <comment ref="Q13" authorId="0" shapeId="0" xr:uid="{00000000-0006-0000-0300-000004000000}">
      <text>
        <r>
          <rPr>
            <b/>
            <sz val="9"/>
            <color indexed="81"/>
            <rFont val="MS P ゴシック"/>
            <family val="3"/>
            <charset val="128"/>
          </rPr>
          <t>【補助上限に関する協議】
市の確認欄になるので、入力の必要はありません。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丹波市</author>
    <author>Administrator</author>
    <author>丹波市役所</author>
  </authors>
  <commentList>
    <comment ref="C1" authorId="0" shapeId="0" xr:uid="{00000000-0006-0000-0400-000001000000}">
      <text>
        <r>
          <rPr>
            <b/>
            <sz val="12"/>
            <color indexed="81"/>
            <rFont val="MS P ゴシック"/>
            <family val="3"/>
            <charset val="128"/>
          </rPr>
          <t>【実績報告書】
入力の有無が「必要」となっている項目について、色がついていない部分に入力すること。</t>
        </r>
      </text>
    </comment>
    <comment ref="C4" authorId="1" shapeId="0" xr:uid="{5DA3C0AE-9ABA-425C-A510-53B55C192C31}">
      <text>
        <r>
          <rPr>
            <b/>
            <sz val="9"/>
            <color indexed="81"/>
            <rFont val="MS P ゴシック"/>
            <family val="3"/>
            <charset val="128"/>
          </rPr>
          <t>下記の申請をする場合は、チェックを入れる。</t>
        </r>
      </text>
    </comment>
    <comment ref="D12" authorId="2" shapeId="0" xr:uid="{00000000-0006-0000-0400-000002000000}">
      <text>
        <r>
          <rPr>
            <b/>
            <sz val="9"/>
            <color indexed="81"/>
            <rFont val="MS P ゴシック"/>
            <family val="3"/>
            <charset val="128"/>
          </rPr>
          <t>【車両名義人】
車検証に記載されている車両名義人を記載。
※車両名義人が事業所名、法人名、役員名等であれば
（２）実績報告書シートの（５）車両保有台数（送迎・訪問用）についてに台数のみ入力することが可能。</t>
        </r>
      </text>
    </comment>
    <comment ref="E12" authorId="2" shapeId="0" xr:uid="{00000000-0006-0000-0400-000003000000}">
      <text>
        <r>
          <rPr>
            <b/>
            <sz val="9"/>
            <color indexed="81"/>
            <rFont val="MS P ゴシック"/>
            <family val="3"/>
            <charset val="128"/>
          </rPr>
          <t>【職員との関係】
車両名義人が職員の場合　　　　　　　　本人　　　と入力。
車両名義人が職員の配偶者の場合　　　　配偶者　　と入力。
車両名義人が職員の実親の場合　　　　　父または母と入力。
車両名義人が職員の実子の場合　　　　　子　　　　と入力。
車両名義人が職員の実子の配偶者の場合　子の配偶者と入力。</t>
        </r>
      </text>
    </comment>
    <comment ref="G12" authorId="2" shapeId="0" xr:uid="{00000000-0006-0000-0400-000004000000}">
      <text>
        <r>
          <rPr>
            <b/>
            <sz val="9"/>
            <color indexed="81"/>
            <rFont val="MS P ゴシック"/>
            <family val="3"/>
            <charset val="128"/>
          </rPr>
          <t>【車両区分】
車検証に記載されている排気量と、
下記に記載している、排気量を参照して選択する。
大型ワゴン車　　（2,401cc以上）
普通車　　　　　（661cc～2,400cc）
軽自動車　　　　（660cc以下）</t>
        </r>
      </text>
    </comment>
    <comment ref="H12" authorId="2" shapeId="0" xr:uid="{00000000-0006-0000-0400-000005000000}">
      <text>
        <r>
          <rPr>
            <b/>
            <sz val="9"/>
            <color indexed="81"/>
            <rFont val="MS P ゴシック"/>
            <family val="3"/>
            <charset val="128"/>
          </rPr>
          <t>【訪問件数】
一月の訪問件数を入力する。</t>
        </r>
      </text>
    </comment>
    <comment ref="C14" authorId="2" shapeId="0" xr:uid="{00000000-0006-0000-0400-000006000000}">
      <text>
        <r>
          <rPr>
            <b/>
            <sz val="9"/>
            <color indexed="81"/>
            <rFont val="MS P ゴシック"/>
            <family val="3"/>
            <charset val="128"/>
          </rPr>
          <t>※このシートの【確認事項及び同意事項】にチェックが入ると、入力欄が表示され、申請可能となります。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2" authorId="0" shapeId="0" xr:uid="{00000000-0006-0000-0500-000001000000}">
      <text>
        <r>
          <rPr>
            <b/>
            <sz val="9"/>
            <color indexed="21"/>
            <rFont val="MS P ゴシック"/>
            <family val="3"/>
            <charset val="128"/>
          </rPr>
          <t>（1）基本シート等に入力した内容が反映される仕様になっているので、すべての色がついている部分に記載がされているか確認する。</t>
        </r>
        <r>
          <rPr>
            <sz val="9"/>
            <color indexed="81"/>
            <rFont val="MS P ゴシック"/>
            <family val="3"/>
            <charset val="128"/>
          </rPr>
          <t xml:space="preserve">
</t>
        </r>
      </text>
    </comment>
    <comment ref="AE6" authorId="0" shapeId="0" xr:uid="{00000000-0006-0000-0500-000002000000}">
      <text>
        <r>
          <rPr>
            <b/>
            <sz val="9"/>
            <color indexed="21"/>
            <rFont val="MS P ゴシック"/>
            <family val="3"/>
            <charset val="128"/>
          </rPr>
          <t>①【申請日】
令和7年4月1日以降となっているか。</t>
        </r>
        <r>
          <rPr>
            <sz val="9"/>
            <color indexed="17"/>
            <rFont val="MS P ゴシック"/>
            <family val="3"/>
            <charset val="128"/>
          </rPr>
          <t xml:space="preserve">
</t>
        </r>
      </text>
    </comment>
    <comment ref="S11" authorId="0" shapeId="0" xr:uid="{00000000-0006-0000-0500-000003000000}">
      <text>
        <r>
          <rPr>
            <b/>
            <sz val="9"/>
            <color indexed="21"/>
            <rFont val="MS P ゴシック"/>
            <family val="3"/>
            <charset val="128"/>
          </rPr>
          <t>②【申請者名】
法人名となっているか。</t>
        </r>
      </text>
    </comment>
    <comment ref="S13" authorId="0" shapeId="0" xr:uid="{00000000-0006-0000-0500-000004000000}">
      <text>
        <r>
          <rPr>
            <b/>
            <sz val="9"/>
            <color indexed="21"/>
            <rFont val="MS P ゴシック"/>
            <family val="3"/>
            <charset val="128"/>
          </rPr>
          <t>③【申請者住所】
法人の主たる事務所の所在地となっているか。</t>
        </r>
      </text>
    </comment>
    <comment ref="W15" authorId="0" shapeId="0" xr:uid="{00000000-0006-0000-0500-000005000000}">
      <text>
        <r>
          <rPr>
            <b/>
            <sz val="9"/>
            <color indexed="21"/>
            <rFont val="MS P ゴシック"/>
            <family val="3"/>
            <charset val="128"/>
          </rPr>
          <t>④【代表者の職・氏名】
代表者の職名（理事長、代表取締役など）と氏名となっているか。</t>
        </r>
      </text>
    </comment>
    <comment ref="W17" authorId="0" shapeId="0" xr:uid="{00000000-0006-0000-0500-000006000000}">
      <text>
        <r>
          <rPr>
            <b/>
            <sz val="9"/>
            <color indexed="21"/>
            <rFont val="MS P ゴシック"/>
            <family val="3"/>
            <charset val="128"/>
          </rPr>
          <t>⑤【電話番号】
法人の代表電話番号となっているか。</t>
        </r>
        <r>
          <rPr>
            <sz val="9"/>
            <color indexed="81"/>
            <rFont val="MS P ゴシック"/>
            <family val="3"/>
            <charset val="128"/>
          </rPr>
          <t xml:space="preserve">
</t>
        </r>
      </text>
    </comment>
    <comment ref="W19" authorId="0" shapeId="0" xr:uid="{00000000-0006-0000-0500-000007000000}">
      <text>
        <r>
          <rPr>
            <b/>
            <sz val="9"/>
            <color indexed="21"/>
            <rFont val="MS P ゴシック"/>
            <family val="3"/>
            <charset val="128"/>
          </rPr>
          <t>⑥【メールアドレス】
法人の代表メールアドレスとなっているか。</t>
        </r>
        <r>
          <rPr>
            <sz val="9"/>
            <color indexed="81"/>
            <rFont val="MS P ゴシック"/>
            <family val="3"/>
            <charset val="128"/>
          </rPr>
          <t xml:space="preserve">
</t>
        </r>
      </text>
    </comment>
    <comment ref="S21" authorId="0" shapeId="0" xr:uid="{00000000-0006-0000-0500-000008000000}">
      <text>
        <r>
          <rPr>
            <b/>
            <sz val="9"/>
            <color indexed="21"/>
            <rFont val="MS P ゴシック"/>
            <family val="3"/>
            <charset val="128"/>
          </rPr>
          <t>⑦【事業所番号】
補助金申請するサービス事業所の事業所番号となっているか。</t>
        </r>
      </text>
    </comment>
    <comment ref="S23" authorId="0" shapeId="0" xr:uid="{00000000-0006-0000-0500-000009000000}">
      <text>
        <r>
          <rPr>
            <b/>
            <sz val="9"/>
            <color indexed="21"/>
            <rFont val="MS P ゴシック"/>
            <family val="3"/>
            <charset val="128"/>
          </rPr>
          <t>⑧【事業所名】
補助金申請するサービス事業所名となっているか。</t>
        </r>
        <r>
          <rPr>
            <sz val="9"/>
            <color indexed="81"/>
            <rFont val="MS P ゴシック"/>
            <family val="3"/>
            <charset val="128"/>
          </rPr>
          <t xml:space="preserve">
</t>
        </r>
      </text>
    </comment>
    <comment ref="S25" authorId="0" shapeId="0" xr:uid="{00000000-0006-0000-0500-00000A000000}">
      <text>
        <r>
          <rPr>
            <b/>
            <sz val="9"/>
            <color indexed="21"/>
            <rFont val="MS P ゴシック"/>
            <family val="3"/>
            <charset val="128"/>
          </rPr>
          <t>⑨【事業所住所】
補助金申請するサービス事業所の住所となっているか。</t>
        </r>
      </text>
    </comment>
    <comment ref="W31" authorId="0" shapeId="0" xr:uid="{00000000-0006-0000-0500-00000B000000}">
      <text>
        <r>
          <rPr>
            <b/>
            <sz val="9"/>
            <color indexed="21"/>
            <rFont val="MS P ゴシック"/>
            <family val="3"/>
            <charset val="128"/>
          </rPr>
          <t>⑩【管理者の氏名】
補助金申請するサービス事業所の管理者の氏名となっているか。</t>
        </r>
      </text>
    </comment>
    <comment ref="J36" authorId="0" shapeId="0" xr:uid="{00000000-0006-0000-0500-00000C000000}">
      <text>
        <r>
          <rPr>
            <b/>
            <sz val="9"/>
            <color indexed="81"/>
            <rFont val="MS P ゴシック"/>
            <family val="3"/>
            <charset val="128"/>
          </rPr>
          <t>※（1）基本シートの一番下にある【確認事項】のすべてにチェックが入ると、申請（請求）額が表示され、申請可能となります。</t>
        </r>
        <r>
          <rPr>
            <sz val="9"/>
            <color indexed="81"/>
            <rFont val="MS P ゴシック"/>
            <family val="3"/>
            <charset val="128"/>
          </rPr>
          <t xml:space="preserve">
</t>
        </r>
      </text>
    </comment>
    <comment ref="G48" authorId="0" shapeId="0" xr:uid="{00000000-0006-0000-0500-00000D000000}">
      <text>
        <r>
          <rPr>
            <b/>
            <sz val="9"/>
            <color indexed="21"/>
            <rFont val="MS P ゴシック"/>
            <family val="3"/>
            <charset val="128"/>
          </rPr>
          <t>⑪【発行責任者】
申請書兼請求書の発行責任者名になっているか。</t>
        </r>
      </text>
    </comment>
    <comment ref="X48" authorId="0" shapeId="0" xr:uid="{00000000-0006-0000-0500-00000E000000}">
      <text>
        <r>
          <rPr>
            <b/>
            <sz val="9"/>
            <color indexed="21"/>
            <rFont val="MS P ゴシック"/>
            <family val="3"/>
            <charset val="128"/>
          </rPr>
          <t>⑭【担当者氏名】
この補助金申請の担当者名になっているか。</t>
        </r>
      </text>
    </comment>
    <comment ref="G49" authorId="0" shapeId="0" xr:uid="{00000000-0006-0000-0500-00000F000000}">
      <text>
        <r>
          <rPr>
            <b/>
            <sz val="9"/>
            <color indexed="21"/>
            <rFont val="MS P ゴシック"/>
            <family val="3"/>
            <charset val="128"/>
          </rPr>
          <t>⑫【電話番号】
発行責任者の就業場所もしくは所属する部署の電話番号になっているか。</t>
        </r>
      </text>
    </comment>
    <comment ref="X49" authorId="0" shapeId="0" xr:uid="{00000000-0006-0000-0500-000010000000}">
      <text>
        <r>
          <rPr>
            <b/>
            <sz val="9"/>
            <color indexed="21"/>
            <rFont val="MS P ゴシック"/>
            <family val="3"/>
            <charset val="128"/>
          </rPr>
          <t>⑮【電話番号】
担当者の就業場所もしくは所属する部署の電話番号になっているか。</t>
        </r>
      </text>
    </comment>
    <comment ref="G50" authorId="0" shapeId="0" xr:uid="{00000000-0006-0000-0500-000011000000}">
      <text>
        <r>
          <rPr>
            <b/>
            <sz val="9"/>
            <color indexed="21"/>
            <rFont val="MS P ゴシック"/>
            <family val="3"/>
            <charset val="128"/>
          </rPr>
          <t>⑬【メールアドレス】
発行責任者の就業場所もしくは所属する部署のメールアドレスになっているか。</t>
        </r>
      </text>
    </comment>
    <comment ref="X50" authorId="0" shapeId="0" xr:uid="{00000000-0006-0000-0500-000012000000}">
      <text>
        <r>
          <rPr>
            <b/>
            <sz val="9"/>
            <color indexed="21"/>
            <rFont val="MS P ゴシック"/>
            <family val="3"/>
            <charset val="128"/>
          </rPr>
          <t>⑯【メールアドレス】
担当者の就業場所もしくは所属する部署のメールアドレスになっているか。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1" authorId="0" shapeId="0" xr:uid="{00000000-0006-0000-0600-000001000000}">
      <text>
        <r>
          <rPr>
            <b/>
            <sz val="9"/>
            <color indexed="81"/>
            <rFont val="MS P ゴシック"/>
            <family val="3"/>
            <charset val="128"/>
          </rPr>
          <t>“〇”がついていて、すべての色のついている部分について、入力してください。</t>
        </r>
      </text>
    </comment>
    <comment ref="C12" authorId="0" shapeId="0" xr:uid="{00000000-0006-0000-0600-000002000000}">
      <text>
        <r>
          <rPr>
            <b/>
            <sz val="9"/>
            <color indexed="81"/>
            <rFont val="MS P ゴシック"/>
            <family val="3"/>
            <charset val="128"/>
          </rPr>
          <t>直接入力してください。</t>
        </r>
        <r>
          <rPr>
            <sz val="9"/>
            <color indexed="81"/>
            <rFont val="MS P ゴシック"/>
            <family val="3"/>
            <charset val="128"/>
          </rPr>
          <t xml:space="preserve">
</t>
        </r>
      </text>
    </comment>
    <comment ref="C16" authorId="0" shapeId="0" xr:uid="{00000000-0006-0000-0600-000003000000}">
      <text>
        <r>
          <rPr>
            <b/>
            <sz val="9"/>
            <color indexed="81"/>
            <rFont val="MS P ゴシック"/>
            <family val="3"/>
            <charset val="128"/>
          </rPr>
          <t>直接入力してください。</t>
        </r>
        <r>
          <rPr>
            <sz val="9"/>
            <color indexed="81"/>
            <rFont val="MS P ゴシック"/>
            <family val="3"/>
            <charset val="128"/>
          </rPr>
          <t xml:space="preserve">
</t>
        </r>
      </text>
    </comment>
    <comment ref="C20" authorId="0" shapeId="0" xr:uid="{00000000-0006-0000-0600-000004000000}">
      <text>
        <r>
          <rPr>
            <b/>
            <sz val="9"/>
            <color indexed="81"/>
            <rFont val="MS P ゴシック"/>
            <family val="3"/>
            <charset val="128"/>
          </rPr>
          <t>直接入力してください。</t>
        </r>
        <r>
          <rPr>
            <sz val="9"/>
            <color indexed="81"/>
            <rFont val="MS P ゴシック"/>
            <family val="3"/>
            <charset val="128"/>
          </rPr>
          <t xml:space="preserve">
</t>
        </r>
      </text>
    </comment>
    <comment ref="C24" authorId="0" shapeId="0" xr:uid="{00000000-0006-0000-0600-000005000000}">
      <text>
        <r>
          <rPr>
            <b/>
            <sz val="9"/>
            <color indexed="81"/>
            <rFont val="MS P ゴシック"/>
            <family val="3"/>
            <charset val="128"/>
          </rPr>
          <t>直接入力してください。</t>
        </r>
        <r>
          <rPr>
            <sz val="9"/>
            <color indexed="81"/>
            <rFont val="MS P ゴシック"/>
            <family val="3"/>
            <charset val="128"/>
          </rPr>
          <t xml:space="preserve">
</t>
        </r>
      </text>
    </comment>
    <comment ref="C28" authorId="0" shapeId="0" xr:uid="{00000000-0006-0000-0600-000006000000}">
      <text>
        <r>
          <rPr>
            <b/>
            <sz val="9"/>
            <color indexed="81"/>
            <rFont val="MS P ゴシック"/>
            <family val="3"/>
            <charset val="128"/>
          </rPr>
          <t>直接入力してください。</t>
        </r>
        <r>
          <rPr>
            <sz val="9"/>
            <color indexed="81"/>
            <rFont val="MS P ゴシック"/>
            <family val="3"/>
            <charset val="128"/>
          </rPr>
          <t xml:space="preserve">
</t>
        </r>
      </text>
    </comment>
    <comment ref="C32" authorId="0" shapeId="0" xr:uid="{00000000-0006-0000-0600-000007000000}">
      <text>
        <r>
          <rPr>
            <b/>
            <sz val="9"/>
            <color indexed="81"/>
            <rFont val="MS P ゴシック"/>
            <family val="3"/>
            <charset val="128"/>
          </rPr>
          <t>直接入力してください。</t>
        </r>
        <r>
          <rPr>
            <sz val="9"/>
            <color indexed="81"/>
            <rFont val="MS P ゴシック"/>
            <family val="3"/>
            <charset val="128"/>
          </rPr>
          <t xml:space="preserve">
</t>
        </r>
      </text>
    </comment>
    <comment ref="C36" authorId="0" shapeId="0" xr:uid="{3CC0705B-1425-4503-A332-90B637565EAE}">
      <text>
        <r>
          <rPr>
            <b/>
            <sz val="9"/>
            <color indexed="81"/>
            <rFont val="MS P ゴシック"/>
            <family val="3"/>
            <charset val="128"/>
          </rPr>
          <t>直接入力してください。</t>
        </r>
        <r>
          <rPr>
            <sz val="9"/>
            <color indexed="81"/>
            <rFont val="MS P ゴシック"/>
            <family val="3"/>
            <charset val="128"/>
          </rPr>
          <t xml:space="preserve">
</t>
        </r>
      </text>
    </comment>
    <comment ref="C40" authorId="0" shapeId="0" xr:uid="{713A6A84-F851-481C-A988-3DB1340DA71C}">
      <text>
        <r>
          <rPr>
            <b/>
            <sz val="9"/>
            <color indexed="81"/>
            <rFont val="MS P ゴシック"/>
            <family val="3"/>
            <charset val="128"/>
          </rPr>
          <t>直接入力してください。</t>
        </r>
        <r>
          <rPr>
            <sz val="9"/>
            <color indexed="81"/>
            <rFont val="MS P ゴシック"/>
            <family val="3"/>
            <charset val="128"/>
          </rPr>
          <t xml:space="preserve">
</t>
        </r>
      </text>
    </comment>
    <comment ref="C44" authorId="0" shapeId="0" xr:uid="{FE419D6E-1184-4309-9EF4-DAC3F82A00A6}">
      <text>
        <r>
          <rPr>
            <b/>
            <sz val="9"/>
            <color indexed="81"/>
            <rFont val="MS P ゴシック"/>
            <family val="3"/>
            <charset val="128"/>
          </rPr>
          <t>直接入力してください。</t>
        </r>
        <r>
          <rPr>
            <sz val="9"/>
            <color indexed="81"/>
            <rFont val="MS P ゴシック"/>
            <family val="3"/>
            <charset val="128"/>
          </rPr>
          <t xml:space="preserve">
</t>
        </r>
      </text>
    </comment>
    <comment ref="C48" authorId="0" shapeId="0" xr:uid="{6E5E3E6E-1F27-412F-AA1A-15F30977CB21}">
      <text>
        <r>
          <rPr>
            <b/>
            <sz val="9"/>
            <color indexed="81"/>
            <rFont val="MS P ゴシック"/>
            <family val="3"/>
            <charset val="128"/>
          </rPr>
          <t>直接入力してください。</t>
        </r>
        <r>
          <rPr>
            <sz val="9"/>
            <color indexed="81"/>
            <rFont val="MS P ゴシック"/>
            <family val="3"/>
            <charset val="128"/>
          </rPr>
          <t xml:space="preserve">
</t>
        </r>
      </text>
    </comment>
    <comment ref="C52" authorId="0" shapeId="0" xr:uid="{C88B2195-0083-4D53-922F-8DA1121BB1B4}">
      <text>
        <r>
          <rPr>
            <b/>
            <sz val="9"/>
            <color indexed="81"/>
            <rFont val="MS P ゴシック"/>
            <family val="3"/>
            <charset val="128"/>
          </rPr>
          <t>直接入力してください。</t>
        </r>
        <r>
          <rPr>
            <sz val="9"/>
            <color indexed="81"/>
            <rFont val="MS P ゴシック"/>
            <family val="3"/>
            <charset val="128"/>
          </rPr>
          <t xml:space="preserve">
</t>
        </r>
      </text>
    </comment>
    <comment ref="C56" authorId="0" shapeId="0" xr:uid="{C399261B-8141-4946-8A8C-425BE3274A36}">
      <text>
        <r>
          <rPr>
            <b/>
            <sz val="9"/>
            <color indexed="81"/>
            <rFont val="MS P ゴシック"/>
            <family val="3"/>
            <charset val="128"/>
          </rPr>
          <t>直接入力してください。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M6" authorId="0" shapeId="0" xr:uid="{00000000-0006-0000-0700-000001000000}">
      <text>
        <r>
          <rPr>
            <b/>
            <sz val="9"/>
            <color indexed="81"/>
            <rFont val="MS P ゴシック"/>
            <family val="3"/>
            <charset val="128"/>
          </rPr>
          <t>【申請（提出）日】
〇/〇と入力する。</t>
        </r>
        <r>
          <rPr>
            <sz val="9"/>
            <color indexed="81"/>
            <rFont val="MS P ゴシック"/>
            <family val="3"/>
            <charset val="128"/>
          </rPr>
          <t xml:space="preserve">
</t>
        </r>
      </text>
    </comment>
    <comment ref="AR6" authorId="0" shapeId="0" xr:uid="{00000000-0006-0000-0700-000002000000}">
      <text>
        <r>
          <rPr>
            <b/>
            <sz val="9"/>
            <color indexed="81"/>
            <rFont val="MS P ゴシック"/>
            <family val="3"/>
            <charset val="128"/>
          </rPr>
          <t>全てが“〇”となっているか確認する。</t>
        </r>
        <r>
          <rPr>
            <sz val="9"/>
            <color indexed="81"/>
            <rFont val="MS P ゴシック"/>
            <family val="3"/>
            <charset val="128"/>
          </rPr>
          <t xml:space="preserve">
</t>
        </r>
      </text>
    </comment>
    <comment ref="M14" authorId="0" shapeId="0" xr:uid="{00000000-0006-0000-0700-000003000000}">
      <text>
        <r>
          <rPr>
            <b/>
            <sz val="9"/>
            <color indexed="81"/>
            <rFont val="MS P ゴシック"/>
            <family val="3"/>
            <charset val="128"/>
          </rPr>
          <t>【事業所区分】
別シートの事業所区分を参照して選択する。</t>
        </r>
      </text>
    </comment>
    <comment ref="M15" authorId="0" shapeId="0" xr:uid="{00000000-0006-0000-0700-000004000000}">
      <text>
        <r>
          <rPr>
            <b/>
            <sz val="9"/>
            <color indexed="81"/>
            <rFont val="MS P ゴシック"/>
            <family val="3"/>
            <charset val="128"/>
          </rPr>
          <t>【事業種別】
別シートの事業種別を参照して選択する。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A1" authorId="0" shapeId="0" xr:uid="{00000000-0006-0000-0800-000001000000}">
      <text>
        <r>
          <rPr>
            <b/>
            <sz val="12"/>
            <color indexed="81"/>
            <rFont val="MS P ゴシック"/>
            <family val="3"/>
            <charset val="128"/>
          </rPr>
          <t>【実績報告書】
入力の有無が「必要」となっている項目について、色がついていない部分に入力すること。</t>
        </r>
      </text>
    </comment>
    <comment ref="C3" authorId="0" shapeId="0" xr:uid="{00000000-0006-0000-0800-000002000000}">
      <text>
        <r>
          <rPr>
            <b/>
            <sz val="9"/>
            <color indexed="81"/>
            <rFont val="MS P ゴシック"/>
            <family val="3"/>
            <charset val="128"/>
          </rPr>
          <t>【事業所名】
補助金申請するサービス事業所名となっているか。</t>
        </r>
        <r>
          <rPr>
            <sz val="9"/>
            <color indexed="81"/>
            <rFont val="MS P ゴシック"/>
            <family val="3"/>
            <charset val="128"/>
          </rPr>
          <t xml:space="preserve">
</t>
        </r>
      </text>
    </comment>
    <comment ref="C6" authorId="0" shapeId="0" xr:uid="{00000000-0006-0000-0800-000003000000}">
      <text>
        <r>
          <rPr>
            <b/>
            <sz val="9"/>
            <color indexed="81"/>
            <rFont val="MS P ゴシック"/>
            <family val="3"/>
            <charset val="128"/>
          </rPr>
          <t>【事業所区分】
別シートの事業所区分を参照して選択する。</t>
        </r>
        <r>
          <rPr>
            <sz val="9"/>
            <color indexed="81"/>
            <rFont val="MS P ゴシック"/>
            <family val="3"/>
            <charset val="128"/>
          </rPr>
          <t xml:space="preserve">
</t>
        </r>
      </text>
    </comment>
    <comment ref="Q13" authorId="0" shapeId="0" xr:uid="{00000000-0006-0000-0800-000004000000}">
      <text>
        <r>
          <rPr>
            <b/>
            <sz val="9"/>
            <color indexed="81"/>
            <rFont val="MS P ゴシック"/>
            <family val="3"/>
            <charset val="128"/>
          </rPr>
          <t>【補助上限に関する協議】
市の確認欄になるので、入力の必要はありません。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丹波市</author>
    <author>Administrator</author>
    <author>丹波市役所</author>
  </authors>
  <commentList>
    <comment ref="C1" authorId="0" shapeId="0" xr:uid="{00000000-0006-0000-0900-000001000000}">
      <text>
        <r>
          <rPr>
            <b/>
            <sz val="12"/>
            <color indexed="81"/>
            <rFont val="MS P ゴシック"/>
            <family val="3"/>
            <charset val="128"/>
          </rPr>
          <t>【実績報告書】
入力の有無が「必要」となっている項目について、色がついていない部分に入力すること。</t>
        </r>
      </text>
    </comment>
    <comment ref="C4" authorId="1" shapeId="0" xr:uid="{BA027223-64E1-4E2F-8793-8E93F208C43B}">
      <text>
        <r>
          <rPr>
            <b/>
            <sz val="9"/>
            <color indexed="81"/>
            <rFont val="MS P ゴシック"/>
            <family val="3"/>
            <charset val="128"/>
          </rPr>
          <t>下記の申請をする場合は、チェックを入れる。</t>
        </r>
      </text>
    </comment>
    <comment ref="D12" authorId="2" shapeId="0" xr:uid="{00000000-0006-0000-0900-000002000000}">
      <text>
        <r>
          <rPr>
            <b/>
            <sz val="9"/>
            <color indexed="81"/>
            <rFont val="MS P ゴシック"/>
            <family val="3"/>
            <charset val="128"/>
          </rPr>
          <t>【車両名義人】
車検証に記載されている車両名義人を記載。
※車両名義人が法人名、役員名等であれば（２）実績報告書シート
（５）車両保有台数（送迎・訪問用）についてに台数のみ入力することが可能。</t>
        </r>
      </text>
    </comment>
    <comment ref="E12" authorId="2" shapeId="0" xr:uid="{00000000-0006-0000-0900-000003000000}">
      <text>
        <r>
          <rPr>
            <b/>
            <sz val="9"/>
            <color indexed="81"/>
            <rFont val="MS P ゴシック"/>
            <family val="3"/>
            <charset val="128"/>
          </rPr>
          <t>【職員との関係】
車両名義人が職員の場合　　　　　　　　本人　　　と入力。
車両名義人が職員の配偶者の場合　　　　配偶者　　と入力。
車両名義人が職員の実親の場合　　　　　父または母と入力。
車両名義人が職員の実子の場合　　　　　子　　　　と入力。
車両名義人が職員の実子の配偶者の場合　子の配偶者と入力。</t>
        </r>
      </text>
    </comment>
    <comment ref="G12" authorId="2" shapeId="0" xr:uid="{00000000-0006-0000-0900-000004000000}">
      <text>
        <r>
          <rPr>
            <b/>
            <sz val="9"/>
            <color indexed="81"/>
            <rFont val="MS P ゴシック"/>
            <family val="3"/>
            <charset val="128"/>
          </rPr>
          <t>【車両区分】
車検証に記載されている排気量と、
下記に記載している、排気量を参照して選択する。
大型ワゴン車　　（2,401cc以上）
普通車　　　　　（661cc～2,400cc）
軽自動車　　　　（660cc以下）</t>
        </r>
      </text>
    </comment>
    <comment ref="H12" authorId="2" shapeId="0" xr:uid="{00000000-0006-0000-0900-000005000000}">
      <text>
        <r>
          <rPr>
            <b/>
            <sz val="9"/>
            <color indexed="81"/>
            <rFont val="MS P ゴシック"/>
            <family val="3"/>
            <charset val="128"/>
          </rPr>
          <t>【訪問件数】
月の訪問件数を入力する。</t>
        </r>
      </text>
    </comment>
  </commentList>
</comments>
</file>

<file path=xl/sharedStrings.xml><?xml version="1.0" encoding="utf-8"?>
<sst xmlns="http://schemas.openxmlformats.org/spreadsheetml/2006/main" count="966" uniqueCount="381">
  <si>
    <t>様式第1</t>
    <rPh sb="0" eb="2">
      <t>ヨウシキ</t>
    </rPh>
    <rPh sb="2" eb="3">
      <t>ダイ</t>
    </rPh>
    <phoneticPr fontId="4"/>
  </si>
  <si>
    <t>年</t>
    <rPh sb="0" eb="1">
      <t>ネン</t>
    </rPh>
    <phoneticPr fontId="4"/>
  </si>
  <si>
    <t>日</t>
    <rPh sb="0" eb="1">
      <t>ニチ</t>
    </rPh>
    <phoneticPr fontId="4"/>
  </si>
  <si>
    <t>月</t>
    <rPh sb="0" eb="1">
      <t>ツキ</t>
    </rPh>
    <phoneticPr fontId="4"/>
  </si>
  <si>
    <t>申請者</t>
    <rPh sb="0" eb="3">
      <t>シンセイシャ</t>
    </rPh>
    <phoneticPr fontId="4"/>
  </si>
  <si>
    <t>所在地</t>
    <rPh sb="0" eb="3">
      <t>ショザイチ</t>
    </rPh>
    <phoneticPr fontId="4"/>
  </si>
  <si>
    <t>代表職名</t>
    <rPh sb="0" eb="2">
      <t>ダイヒョウ</t>
    </rPh>
    <rPh sb="2" eb="4">
      <t>ショクメイ</t>
    </rPh>
    <phoneticPr fontId="4"/>
  </si>
  <si>
    <t>氏名</t>
    <rPh sb="0" eb="2">
      <t>シメイ</t>
    </rPh>
    <phoneticPr fontId="4"/>
  </si>
  <si>
    <t>担当氏名</t>
    <rPh sb="0" eb="4">
      <t>タントウシメイ</t>
    </rPh>
    <phoneticPr fontId="4"/>
  </si>
  <si>
    <t>電話番号</t>
    <rPh sb="0" eb="1">
      <t>デン</t>
    </rPh>
    <rPh sb="1" eb="2">
      <t>ハナシ</t>
    </rPh>
    <rPh sb="2" eb="4">
      <t>バンゴウ</t>
    </rPh>
    <phoneticPr fontId="4"/>
  </si>
  <si>
    <t>電話番号</t>
    <rPh sb="0" eb="2">
      <t>デンワ</t>
    </rPh>
    <rPh sb="2" eb="4">
      <t>バンゴウ</t>
    </rPh>
    <phoneticPr fontId="4"/>
  </si>
  <si>
    <t>メールアドレス</t>
    <phoneticPr fontId="4"/>
  </si>
  <si>
    <t>メルアド</t>
    <phoneticPr fontId="4"/>
  </si>
  <si>
    <t>車両台数は０ではないか。</t>
    <rPh sb="0" eb="2">
      <t>シャリョウ</t>
    </rPh>
    <rPh sb="2" eb="4">
      <t>ダイスウ</t>
    </rPh>
    <phoneticPr fontId="4"/>
  </si>
  <si>
    <t>金融機関コード</t>
    <rPh sb="0" eb="2">
      <t>キンユウ</t>
    </rPh>
    <rPh sb="2" eb="4">
      <t>キカン</t>
    </rPh>
    <phoneticPr fontId="18"/>
  </si>
  <si>
    <t>金融機関コード</t>
    <rPh sb="0" eb="2">
      <t>キンユウ</t>
    </rPh>
    <rPh sb="2" eb="4">
      <t>キカン</t>
    </rPh>
    <phoneticPr fontId="4"/>
  </si>
  <si>
    <t>支店番号</t>
    <rPh sb="0" eb="2">
      <t>シテン</t>
    </rPh>
    <rPh sb="2" eb="4">
      <t>バンゴウ</t>
    </rPh>
    <phoneticPr fontId="18"/>
  </si>
  <si>
    <t>支店番号</t>
    <rPh sb="0" eb="4">
      <t>シテンバンゴウ</t>
    </rPh>
    <phoneticPr fontId="4"/>
  </si>
  <si>
    <t>金融機関名</t>
    <rPh sb="0" eb="2">
      <t>キンユウ</t>
    </rPh>
    <rPh sb="2" eb="4">
      <t>キカン</t>
    </rPh>
    <rPh sb="4" eb="5">
      <t>メイ</t>
    </rPh>
    <phoneticPr fontId="18"/>
  </si>
  <si>
    <t>金融機関名</t>
    <rPh sb="0" eb="2">
      <t>キンユウ</t>
    </rPh>
    <rPh sb="2" eb="5">
      <t>キカンメイ</t>
    </rPh>
    <phoneticPr fontId="4"/>
  </si>
  <si>
    <t>店　名</t>
    <rPh sb="0" eb="1">
      <t>ミセ</t>
    </rPh>
    <rPh sb="2" eb="3">
      <t>ナ</t>
    </rPh>
    <phoneticPr fontId="18"/>
  </si>
  <si>
    <t>店名</t>
    <rPh sb="0" eb="2">
      <t>テンメイ</t>
    </rPh>
    <phoneticPr fontId="4"/>
  </si>
  <si>
    <t>預金種類</t>
    <rPh sb="0" eb="2">
      <t>ヨキン</t>
    </rPh>
    <rPh sb="2" eb="4">
      <t>シュルイ</t>
    </rPh>
    <phoneticPr fontId="18"/>
  </si>
  <si>
    <t>１．普通　２．当座　（数字を記入してください。）</t>
    <rPh sb="7" eb="9">
      <t>トウザ</t>
    </rPh>
    <rPh sb="11" eb="13">
      <t>スウジ</t>
    </rPh>
    <rPh sb="14" eb="16">
      <t>キニュウ</t>
    </rPh>
    <phoneticPr fontId="18"/>
  </si>
  <si>
    <t>預金種類</t>
    <rPh sb="0" eb="4">
      <t>ヨキンシュルイ</t>
    </rPh>
    <phoneticPr fontId="4"/>
  </si>
  <si>
    <t>口座番号</t>
    <rPh sb="0" eb="2">
      <t>コウザ</t>
    </rPh>
    <rPh sb="2" eb="4">
      <t>バンゴウ</t>
    </rPh>
    <phoneticPr fontId="18"/>
  </si>
  <si>
    <t>口座番号</t>
    <rPh sb="0" eb="4">
      <t>コウザバンゴウ</t>
    </rPh>
    <phoneticPr fontId="4"/>
  </si>
  <si>
    <t>口座名義（ｶﾅ）</t>
    <rPh sb="0" eb="2">
      <t>コウザ</t>
    </rPh>
    <rPh sb="2" eb="4">
      <t>メイギ</t>
    </rPh>
    <phoneticPr fontId="4"/>
  </si>
  <si>
    <t>（フリガナ）</t>
    <phoneticPr fontId="4"/>
  </si>
  <si>
    <t>事業所名</t>
    <rPh sb="0" eb="3">
      <t>ジギョウショ</t>
    </rPh>
    <rPh sb="3" eb="4">
      <t>メイ</t>
    </rPh>
    <phoneticPr fontId="4"/>
  </si>
  <si>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1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</si>
  <si>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1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</si>
  <si>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18"/>
  </si>
  <si>
    <t>〒</t>
    <phoneticPr fontId="18"/>
  </si>
  <si>
    <t>－</t>
    <phoneticPr fontId="18"/>
  </si>
  <si>
    <t>氏名</t>
    <rPh sb="0" eb="2">
      <t>シメイ</t>
    </rPh>
    <phoneticPr fontId="18"/>
  </si>
  <si>
    <t>書類作成
担当者</t>
    <rPh sb="0" eb="2">
      <t>ショルイ</t>
    </rPh>
    <rPh sb="2" eb="4">
      <t>サクセイ</t>
    </rPh>
    <rPh sb="5" eb="8">
      <t>タントウシャ</t>
    </rPh>
    <phoneticPr fontId="18"/>
  </si>
  <si>
    <t>電話番号</t>
    <rPh sb="0" eb="2">
      <t>デンワ</t>
    </rPh>
    <rPh sb="2" eb="4">
      <t>バンゴウ</t>
    </rPh>
    <phoneticPr fontId="18"/>
  </si>
  <si>
    <t>１　基本情報</t>
    <rPh sb="2" eb="4">
      <t>キホン</t>
    </rPh>
    <rPh sb="4" eb="6">
      <t>ジョウホウ</t>
    </rPh>
    <phoneticPr fontId="1"/>
  </si>
  <si>
    <t>申請（請求）額</t>
    <rPh sb="0" eb="2">
      <t>シンセイ</t>
    </rPh>
    <rPh sb="3" eb="5">
      <t>セイキュウ</t>
    </rPh>
    <rPh sb="6" eb="7">
      <t>ガク</t>
    </rPh>
    <phoneticPr fontId="3"/>
  </si>
  <si>
    <t>円</t>
    <rPh sb="0" eb="1">
      <t>エン</t>
    </rPh>
    <phoneticPr fontId="3"/>
  </si>
  <si>
    <t>振込先の口座</t>
    <rPh sb="0" eb="2">
      <t>フリコミ</t>
    </rPh>
    <rPh sb="2" eb="3">
      <t>サキ</t>
    </rPh>
    <rPh sb="4" eb="6">
      <t>コウザ</t>
    </rPh>
    <phoneticPr fontId="3"/>
  </si>
  <si>
    <t>申請書兼請求書発行責任者</t>
    <rPh sb="0" eb="3">
      <t>シンセイショ</t>
    </rPh>
    <rPh sb="3" eb="4">
      <t>ケン</t>
    </rPh>
    <rPh sb="4" eb="7">
      <t>セイキュウショ</t>
    </rPh>
    <rPh sb="7" eb="9">
      <t>ハッコウ</t>
    </rPh>
    <rPh sb="9" eb="12">
      <t>セキニンシャ</t>
    </rPh>
    <phoneticPr fontId="3"/>
  </si>
  <si>
    <t>発行責任者</t>
    <rPh sb="0" eb="2">
      <t>ハッコウ</t>
    </rPh>
    <rPh sb="2" eb="4">
      <t>セキニン</t>
    </rPh>
    <rPh sb="4" eb="5">
      <t>シャ</t>
    </rPh>
    <phoneticPr fontId="3"/>
  </si>
  <si>
    <t>担当者氏名</t>
    <rPh sb="0" eb="3">
      <t>タントウシャ</t>
    </rPh>
    <rPh sb="3" eb="5">
      <t>シメイ</t>
    </rPh>
    <phoneticPr fontId="3"/>
  </si>
  <si>
    <t>振込先情報</t>
    <rPh sb="0" eb="3">
      <t>フリコミサキ</t>
    </rPh>
    <rPh sb="3" eb="4">
      <t>ジョウ</t>
    </rPh>
    <phoneticPr fontId="4"/>
  </si>
  <si>
    <t>事業所番号</t>
    <rPh sb="0" eb="3">
      <t>ジギョウショ</t>
    </rPh>
    <rPh sb="3" eb="5">
      <t>バンゴウ</t>
    </rPh>
    <phoneticPr fontId="4"/>
  </si>
  <si>
    <t>管理者名</t>
    <rPh sb="0" eb="2">
      <t>カンリ</t>
    </rPh>
    <rPh sb="2" eb="3">
      <t>シャ</t>
    </rPh>
    <rPh sb="3" eb="4">
      <t>メイ</t>
    </rPh>
    <phoneticPr fontId="18"/>
  </si>
  <si>
    <t>管理者</t>
    <rPh sb="0" eb="3">
      <t>カンリシャ</t>
    </rPh>
    <phoneticPr fontId="3"/>
  </si>
  <si>
    <t>メールアドレス</t>
    <phoneticPr fontId="18"/>
  </si>
  <si>
    <t>書類発行
責任者</t>
    <rPh sb="0" eb="2">
      <t>ショルイ</t>
    </rPh>
    <rPh sb="2" eb="4">
      <t>ハッコウ</t>
    </rPh>
    <rPh sb="5" eb="8">
      <t>セキニンシャ</t>
    </rPh>
    <phoneticPr fontId="18"/>
  </si>
  <si>
    <t>事業所番号</t>
    <rPh sb="0" eb="3">
      <t>ジギョウショ</t>
    </rPh>
    <rPh sb="3" eb="5">
      <t>バンゴウ</t>
    </rPh>
    <phoneticPr fontId="3"/>
  </si>
  <si>
    <t>上記アドレスと同じ場合</t>
    <rPh sb="0" eb="2">
      <t>ジョウキ</t>
    </rPh>
    <rPh sb="7" eb="8">
      <t>オナ</t>
    </rPh>
    <rPh sb="9" eb="11">
      <t>バアイ</t>
    </rPh>
    <phoneticPr fontId="18"/>
  </si>
  <si>
    <t>(上記アドレスと同じ場合)</t>
    <rPh sb="1" eb="3">
      <t>ジョウキ</t>
    </rPh>
    <rPh sb="8" eb="9">
      <t>オナ</t>
    </rPh>
    <rPh sb="10" eb="12">
      <t>バアイ</t>
    </rPh>
    <phoneticPr fontId="18"/>
  </si>
  <si>
    <t>(上記電話番号と同じ場合)</t>
    <rPh sb="1" eb="3">
      <t>ジョウキ</t>
    </rPh>
    <rPh sb="3" eb="5">
      <t>デンワ</t>
    </rPh>
    <rPh sb="5" eb="7">
      <t>バンゴウ</t>
    </rPh>
    <rPh sb="8" eb="9">
      <t>オナ</t>
    </rPh>
    <rPh sb="10" eb="12">
      <t>バアイ</t>
    </rPh>
    <phoneticPr fontId="18"/>
  </si>
  <si>
    <t>振込口座情報</t>
    <rPh sb="0" eb="2">
      <t>フリコミ</t>
    </rPh>
    <rPh sb="2" eb="4">
      <t>コウザ</t>
    </rPh>
    <rPh sb="4" eb="6">
      <t>ジョウホウ</t>
    </rPh>
    <phoneticPr fontId="18"/>
  </si>
  <si>
    <t>店名</t>
    <rPh sb="0" eb="2">
      <t>テンメイ</t>
    </rPh>
    <phoneticPr fontId="18"/>
  </si>
  <si>
    <t>預金種類</t>
    <rPh sb="0" eb="2">
      <t>ヨキン</t>
    </rPh>
    <rPh sb="2" eb="4">
      <t>シュルイ</t>
    </rPh>
    <phoneticPr fontId="3"/>
  </si>
  <si>
    <t>口座番号</t>
    <rPh sb="0" eb="2">
      <t>コウザ</t>
    </rPh>
    <rPh sb="2" eb="4">
      <t>バンゴウ</t>
    </rPh>
    <phoneticPr fontId="3"/>
  </si>
  <si>
    <t>口座名義カナ</t>
    <rPh sb="0" eb="2">
      <t>コウザ</t>
    </rPh>
    <rPh sb="2" eb="4">
      <t>メイギ</t>
    </rPh>
    <phoneticPr fontId="3"/>
  </si>
  <si>
    <t>―</t>
    <phoneticPr fontId="3"/>
  </si>
  <si>
    <t>(上記管理者と同じ場合)</t>
    <rPh sb="1" eb="3">
      <t>ジョウキ</t>
    </rPh>
    <rPh sb="3" eb="6">
      <t>カンリシャ</t>
    </rPh>
    <rPh sb="7" eb="8">
      <t>オナ</t>
    </rPh>
    <rPh sb="9" eb="11">
      <t>バアイ</t>
    </rPh>
    <phoneticPr fontId="18"/>
  </si>
  <si>
    <t>定員</t>
    <rPh sb="0" eb="2">
      <t>テイイン</t>
    </rPh>
    <phoneticPr fontId="3"/>
  </si>
  <si>
    <t>（車両燃料費を含む場合）</t>
    <rPh sb="1" eb="3">
      <t>シャリョウ</t>
    </rPh>
    <rPh sb="3" eb="6">
      <t>ネンリョウヒ</t>
    </rPh>
    <rPh sb="7" eb="8">
      <t>フク</t>
    </rPh>
    <rPh sb="9" eb="11">
      <t>バアイ</t>
    </rPh>
    <phoneticPr fontId="3"/>
  </si>
  <si>
    <t>（車両燃料費を含む場合）</t>
    <phoneticPr fontId="3"/>
  </si>
  <si>
    <t>法人名</t>
    <rPh sb="0" eb="2">
      <t>ホウジン</t>
    </rPh>
    <rPh sb="2" eb="3">
      <t>メイ</t>
    </rPh>
    <phoneticPr fontId="3"/>
  </si>
  <si>
    <t>（通帳の表面にある漢字の名義ではありませんので、十分注意してください。）</t>
  </si>
  <si>
    <t>※口座名義（カナ）：通帳の見開き等に記載されているカタカナの名義をスペースを含め正確に記載してください。</t>
    <phoneticPr fontId="3"/>
  </si>
  <si>
    <t>申請する車両は、専ら利用者の輸送・送迎・介護職員等による利用者の居宅への訪問等に使用するものです。</t>
    <phoneticPr fontId="4"/>
  </si>
  <si>
    <t>　丹波市長　　林　　時彦　　　様</t>
    <rPh sb="1" eb="3">
      <t>タンバ</t>
    </rPh>
    <rPh sb="3" eb="5">
      <t>シチョウ</t>
    </rPh>
    <rPh sb="7" eb="8">
      <t>ハヤシ</t>
    </rPh>
    <rPh sb="10" eb="12">
      <t>トキヒコ</t>
    </rPh>
    <rPh sb="15" eb="16">
      <t>サマ</t>
    </rPh>
    <phoneticPr fontId="4"/>
  </si>
  <si>
    <t>申請者名</t>
    <rPh sb="0" eb="3">
      <t>シンセイシャ</t>
    </rPh>
    <rPh sb="3" eb="4">
      <t>メイ</t>
    </rPh>
    <phoneticPr fontId="4"/>
  </si>
  <si>
    <t>申請者情報</t>
    <rPh sb="0" eb="3">
      <t>シンセイシャ</t>
    </rPh>
    <rPh sb="3" eb="5">
      <t>ジョウホウ</t>
    </rPh>
    <phoneticPr fontId="18"/>
  </si>
  <si>
    <t>事業所名</t>
    <rPh sb="0" eb="3">
      <t>ジギョウショ</t>
    </rPh>
    <rPh sb="3" eb="4">
      <t>メイ</t>
    </rPh>
    <phoneticPr fontId="18"/>
  </si>
  <si>
    <t>申請者住所</t>
    <rPh sb="0" eb="3">
      <t>シンセイシャ</t>
    </rPh>
    <rPh sb="3" eb="5">
      <t>ジュウショ</t>
    </rPh>
    <phoneticPr fontId="4"/>
  </si>
  <si>
    <t>理事長　丹波　一郎</t>
    <rPh sb="0" eb="3">
      <t>リジチョウ</t>
    </rPh>
    <rPh sb="4" eb="6">
      <t>タンバ</t>
    </rPh>
    <rPh sb="7" eb="9">
      <t>イチロウ</t>
    </rPh>
    <phoneticPr fontId="3"/>
  </si>
  <si>
    <t>福祉　一郎</t>
    <rPh sb="0" eb="2">
      <t>フクシ</t>
    </rPh>
    <rPh sb="3" eb="5">
      <t>イチロウ</t>
    </rPh>
    <phoneticPr fontId="3"/>
  </si>
  <si>
    <t>代表者の職・氏名</t>
    <rPh sb="0" eb="3">
      <t>ダイヒョウシャ</t>
    </rPh>
    <rPh sb="4" eb="5">
      <t>ショク</t>
    </rPh>
    <rPh sb="6" eb="8">
      <t>シメイ</t>
    </rPh>
    <phoneticPr fontId="18"/>
  </si>
  <si>
    <t>代表者の職・氏名</t>
    <rPh sb="0" eb="3">
      <t>ダイヒョウシャ</t>
    </rPh>
    <rPh sb="4" eb="5">
      <t>ショク</t>
    </rPh>
    <rPh sb="6" eb="8">
      <t>シメイ</t>
    </rPh>
    <phoneticPr fontId="4"/>
  </si>
  <si>
    <t>電話番号</t>
    <rPh sb="0" eb="4">
      <t>デンワバンゴウ</t>
    </rPh>
    <phoneticPr fontId="3"/>
  </si>
  <si>
    <t>メールアドレス</t>
    <phoneticPr fontId="3"/>
  </si>
  <si>
    <t>電話番号</t>
    <rPh sb="0" eb="2">
      <t>デンワ</t>
    </rPh>
    <rPh sb="2" eb="4">
      <t>バンゴウ</t>
    </rPh>
    <phoneticPr fontId="3"/>
  </si>
  <si>
    <t>住所（番地・住居番号まで）</t>
    <rPh sb="0" eb="2">
      <t>ジュウショ</t>
    </rPh>
    <rPh sb="3" eb="5">
      <t>バンチ</t>
    </rPh>
    <rPh sb="6" eb="8">
      <t>ジュウキョ</t>
    </rPh>
    <rPh sb="8" eb="10">
      <t>バンゴウ</t>
    </rPh>
    <phoneticPr fontId="18"/>
  </si>
  <si>
    <t>職</t>
    <rPh sb="0" eb="1">
      <t>ショク</t>
    </rPh>
    <phoneticPr fontId="18"/>
  </si>
  <si>
    <t>管理者氏名</t>
    <rPh sb="0" eb="3">
      <t>カンリシャ</t>
    </rPh>
    <rPh sb="3" eb="5">
      <t>シメイ</t>
    </rPh>
    <phoneticPr fontId="4"/>
  </si>
  <si>
    <t>社会福祉法人〇〇福祉会</t>
    <rPh sb="0" eb="6">
      <t>シャカイフクシホウジン</t>
    </rPh>
    <rPh sb="8" eb="10">
      <t>フクシ</t>
    </rPh>
    <rPh sb="10" eb="11">
      <t>カイ</t>
    </rPh>
    <phoneticPr fontId="3"/>
  </si>
  <si>
    <t>丹波市柏原町柏原〇〇〇〇番地</t>
    <rPh sb="0" eb="3">
      <t>タンバシ</t>
    </rPh>
    <rPh sb="3" eb="5">
      <t>カイバラ</t>
    </rPh>
    <rPh sb="5" eb="6">
      <t>チョウ</t>
    </rPh>
    <rPh sb="6" eb="8">
      <t>カイバラ</t>
    </rPh>
    <rPh sb="12" eb="14">
      <t>バンチ</t>
    </rPh>
    <phoneticPr fontId="3"/>
  </si>
  <si>
    <t>〇〇福祉会デイサービスセンター</t>
    <rPh sb="2" eb="5">
      <t>フクシカイ</t>
    </rPh>
    <phoneticPr fontId="3"/>
  </si>
  <si>
    <t>丹波市氷上町常楽〇〇〇番地</t>
    <rPh sb="0" eb="3">
      <t>タンバシ</t>
    </rPh>
    <rPh sb="3" eb="5">
      <t>ヒカミ</t>
    </rPh>
    <rPh sb="5" eb="6">
      <t>チョウ</t>
    </rPh>
    <rPh sb="6" eb="8">
      <t>ジョウラク</t>
    </rPh>
    <rPh sb="11" eb="13">
      <t>バンチ</t>
    </rPh>
    <phoneticPr fontId="3"/>
  </si>
  <si>
    <t>〇〇〇〇〇〇〇〇〇〇〇</t>
    <phoneticPr fontId="3"/>
  </si>
  <si>
    <t>0795-〇〇-〇〇〇〇</t>
    <phoneticPr fontId="3"/>
  </si>
  <si>
    <t>kaigohoken@tamba.co.jp</t>
    <phoneticPr fontId="3"/>
  </si>
  <si>
    <t>ｼﾔｶｲﾌｸｼﾎｳｼﾞﾝ〇〇ﾌｸｼｶｲ ﾘｼﾞﾁﾖｳ ﾀﾝﾊﾞ ｲﾁﾛｳ</t>
    <phoneticPr fontId="3"/>
  </si>
  <si>
    <t>〇〇</t>
    <phoneticPr fontId="3"/>
  </si>
  <si>
    <t>〇〇銀行</t>
    <rPh sb="2" eb="4">
      <t>ギンコウ</t>
    </rPh>
    <phoneticPr fontId="3"/>
  </si>
  <si>
    <t>〇</t>
    <phoneticPr fontId="3"/>
  </si>
  <si>
    <t>（１）事業所名</t>
    <rPh sb="3" eb="6">
      <t>ジギョウショ</t>
    </rPh>
    <rPh sb="6" eb="7">
      <t>メイ</t>
    </rPh>
    <phoneticPr fontId="3"/>
  </si>
  <si>
    <t>（２）事業所区分</t>
    <rPh sb="3" eb="6">
      <t>ジギョウショ</t>
    </rPh>
    <rPh sb="6" eb="8">
      <t>クブン</t>
    </rPh>
    <phoneticPr fontId="3"/>
  </si>
  <si>
    <t>←プルダウンリストから該当する事業所区分を選択</t>
    <rPh sb="11" eb="13">
      <t>ガイトウ</t>
    </rPh>
    <rPh sb="15" eb="18">
      <t>ジギョウショ</t>
    </rPh>
    <rPh sb="18" eb="20">
      <t>クブン</t>
    </rPh>
    <rPh sb="21" eb="23">
      <t>センタク</t>
    </rPh>
    <phoneticPr fontId="3"/>
  </si>
  <si>
    <t>（３）実績人数について</t>
    <rPh sb="3" eb="5">
      <t>ジッセキ</t>
    </rPh>
    <rPh sb="5" eb="7">
      <t>ニンズウ</t>
    </rPh>
    <phoneticPr fontId="3"/>
  </si>
  <si>
    <t>※入力の有無</t>
    <rPh sb="1" eb="3">
      <t>ニュウリョク</t>
    </rPh>
    <rPh sb="4" eb="6">
      <t>ウム</t>
    </rPh>
    <phoneticPr fontId="3"/>
  </si>
  <si>
    <t>対象月</t>
    <rPh sb="0" eb="2">
      <t>タイショウ</t>
    </rPh>
    <rPh sb="2" eb="3">
      <t>ツキ</t>
    </rPh>
    <phoneticPr fontId="3"/>
  </si>
  <si>
    <t>計</t>
    <rPh sb="0" eb="1">
      <t>ケイ</t>
    </rPh>
    <phoneticPr fontId="3"/>
  </si>
  <si>
    <t>実績人数</t>
    <rPh sb="0" eb="2">
      <t>ジッセキ</t>
    </rPh>
    <rPh sb="2" eb="4">
      <t>ニンズウ</t>
    </rPh>
    <phoneticPr fontId="3"/>
  </si>
  <si>
    <t>補助上限に関する協議</t>
    <rPh sb="0" eb="2">
      <t>ホジョ</t>
    </rPh>
    <rPh sb="2" eb="4">
      <t>ジョウゲン</t>
    </rPh>
    <rPh sb="5" eb="6">
      <t>カン</t>
    </rPh>
    <rPh sb="8" eb="10">
      <t>キョウギ</t>
    </rPh>
    <phoneticPr fontId="3"/>
  </si>
  <si>
    <t>（４）光熱費の支払額について</t>
    <rPh sb="3" eb="6">
      <t>コウネツヒ</t>
    </rPh>
    <rPh sb="7" eb="9">
      <t>シハライ</t>
    </rPh>
    <rPh sb="9" eb="10">
      <t>ガク</t>
    </rPh>
    <phoneticPr fontId="3"/>
  </si>
  <si>
    <t>支払額合計</t>
    <rPh sb="0" eb="2">
      <t>シハライ</t>
    </rPh>
    <rPh sb="2" eb="3">
      <t>ガク</t>
    </rPh>
    <rPh sb="3" eb="5">
      <t>ゴウケイ</t>
    </rPh>
    <phoneticPr fontId="3"/>
  </si>
  <si>
    <t>支払額</t>
    <rPh sb="0" eb="2">
      <t>シハライ</t>
    </rPh>
    <rPh sb="2" eb="3">
      <t>ガク</t>
    </rPh>
    <phoneticPr fontId="3"/>
  </si>
  <si>
    <t>注）根拠資料の確認を行う場合があります。各事業所で根拠資料の保管（５年間）をお願いします。</t>
    <rPh sb="0" eb="1">
      <t>チュウ</t>
    </rPh>
    <rPh sb="2" eb="4">
      <t>コンキョ</t>
    </rPh>
    <rPh sb="4" eb="6">
      <t>シリョウ</t>
    </rPh>
    <rPh sb="7" eb="9">
      <t>カクニン</t>
    </rPh>
    <rPh sb="10" eb="11">
      <t>オコナ</t>
    </rPh>
    <rPh sb="12" eb="14">
      <t>バアイ</t>
    </rPh>
    <rPh sb="20" eb="24">
      <t>カクジギョウショ</t>
    </rPh>
    <rPh sb="25" eb="27">
      <t>コンキョ</t>
    </rPh>
    <rPh sb="27" eb="29">
      <t>シリョウ</t>
    </rPh>
    <rPh sb="30" eb="32">
      <t>ホカン</t>
    </rPh>
    <rPh sb="34" eb="36">
      <t>ネンカン</t>
    </rPh>
    <rPh sb="39" eb="40">
      <t>ネガ</t>
    </rPh>
    <phoneticPr fontId="3"/>
  </si>
  <si>
    <t>台</t>
    <rPh sb="0" eb="1">
      <t>ダイ</t>
    </rPh>
    <phoneticPr fontId="3"/>
  </si>
  <si>
    <t>（６）</t>
    <phoneticPr fontId="3"/>
  </si>
  <si>
    <t>補助金額総計</t>
    <rPh sb="0" eb="2">
      <t>ホジョ</t>
    </rPh>
    <rPh sb="2" eb="3">
      <t>キン</t>
    </rPh>
    <rPh sb="3" eb="4">
      <t>ガク</t>
    </rPh>
    <rPh sb="4" eb="6">
      <t>ソウケイ</t>
    </rPh>
    <phoneticPr fontId="3"/>
  </si>
  <si>
    <t>　※千円未満切り捨て</t>
    <rPh sb="2" eb="4">
      <t>センエン</t>
    </rPh>
    <rPh sb="4" eb="6">
      <t>ミマン</t>
    </rPh>
    <rPh sb="6" eb="7">
      <t>キ</t>
    </rPh>
    <rPh sb="8" eb="9">
      <t>ス</t>
    </rPh>
    <phoneticPr fontId="3"/>
  </si>
  <si>
    <t>事業所区分</t>
    <rPh sb="0" eb="3">
      <t>ジギョウショ</t>
    </rPh>
    <rPh sb="3" eb="5">
      <t>クブン</t>
    </rPh>
    <phoneticPr fontId="3"/>
  </si>
  <si>
    <t>補助基準額（光熱費）</t>
    <rPh sb="0" eb="2">
      <t>ホジョ</t>
    </rPh>
    <rPh sb="2" eb="4">
      <t>キジュン</t>
    </rPh>
    <rPh sb="4" eb="5">
      <t>ガク</t>
    </rPh>
    <rPh sb="6" eb="9">
      <t>コウネツヒ</t>
    </rPh>
    <phoneticPr fontId="3"/>
  </si>
  <si>
    <t>補助基準額（車輛燃料費）</t>
    <rPh sb="0" eb="2">
      <t>ホジョ</t>
    </rPh>
    <rPh sb="2" eb="4">
      <t>キジュン</t>
    </rPh>
    <rPh sb="4" eb="5">
      <t>ガク</t>
    </rPh>
    <rPh sb="6" eb="8">
      <t>シャリョウ</t>
    </rPh>
    <rPh sb="8" eb="11">
      <t>ネンリョウヒ</t>
    </rPh>
    <phoneticPr fontId="3"/>
  </si>
  <si>
    <t>　大型ワゴン車</t>
    <rPh sb="1" eb="3">
      <t>オオガタ</t>
    </rPh>
    <rPh sb="6" eb="7">
      <t>シャ</t>
    </rPh>
    <phoneticPr fontId="3"/>
  </si>
  <si>
    <t>　普通車</t>
    <rPh sb="1" eb="4">
      <t>フツウシャ</t>
    </rPh>
    <phoneticPr fontId="3"/>
  </si>
  <si>
    <t>　軽自動車</t>
    <rPh sb="1" eb="5">
      <t>ケイジドウシャ</t>
    </rPh>
    <phoneticPr fontId="3"/>
  </si>
  <si>
    <t>人</t>
    <rPh sb="0" eb="1">
      <t>ニン</t>
    </rPh>
    <phoneticPr fontId="3"/>
  </si>
  <si>
    <t>延利用人数</t>
    <rPh sb="0" eb="1">
      <t>ノベ</t>
    </rPh>
    <rPh sb="1" eb="3">
      <t>リヨウ</t>
    </rPh>
    <rPh sb="3" eb="5">
      <t>ニンズウ</t>
    </rPh>
    <phoneticPr fontId="3"/>
  </si>
  <si>
    <t>運営日数</t>
    <rPh sb="0" eb="2">
      <t>ウンエイ</t>
    </rPh>
    <rPh sb="2" eb="4">
      <t>ニッスウ</t>
    </rPh>
    <phoneticPr fontId="3"/>
  </si>
  <si>
    <t>定員チェック</t>
    <phoneticPr fontId="3"/>
  </si>
  <si>
    <t>軽自動車（660cc以下）</t>
    <rPh sb="0" eb="4">
      <t>ケイジドウシャ</t>
    </rPh>
    <rPh sb="10" eb="12">
      <t>イカ</t>
    </rPh>
    <phoneticPr fontId="3"/>
  </si>
  <si>
    <t>　　　法人名</t>
    <rPh sb="3" eb="5">
      <t>ホウジン</t>
    </rPh>
    <rPh sb="5" eb="6">
      <t>メイ</t>
    </rPh>
    <phoneticPr fontId="3"/>
  </si>
  <si>
    <t>事業種別</t>
    <rPh sb="0" eb="2">
      <t>ジギョウ</t>
    </rPh>
    <rPh sb="2" eb="4">
      <t>シュベツ</t>
    </rPh>
    <phoneticPr fontId="3"/>
  </si>
  <si>
    <t>入所系事業所</t>
    <phoneticPr fontId="3"/>
  </si>
  <si>
    <t>ア</t>
    <phoneticPr fontId="3"/>
  </si>
  <si>
    <t>介護老人福祉施設</t>
    <phoneticPr fontId="3"/>
  </si>
  <si>
    <t>ウ</t>
    <phoneticPr fontId="3"/>
  </si>
  <si>
    <t>地域密着型介護老人福祉施設</t>
    <rPh sb="0" eb="5">
      <t>チイキミッチャクガタ</t>
    </rPh>
    <rPh sb="5" eb="7">
      <t>カイゴ</t>
    </rPh>
    <rPh sb="7" eb="9">
      <t>ロウジン</t>
    </rPh>
    <rPh sb="9" eb="11">
      <t>フクシ</t>
    </rPh>
    <rPh sb="11" eb="13">
      <t>シセツ</t>
    </rPh>
    <phoneticPr fontId="3"/>
  </si>
  <si>
    <t>イ</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</si>
  <si>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</si>
  <si>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</si>
  <si>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</si>
  <si>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</si>
  <si>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</si>
  <si>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</si>
  <si>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</si>
  <si>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</si>
  <si>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</si>
  <si>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</si>
  <si>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介護老人保健施設</t>
    <rPh sb="4" eb="6">
      <t>ホケン</t>
    </rPh>
    <rPh sb="6" eb="8">
      <t>シセツ</t>
    </rPh>
    <phoneticPr fontId="3"/>
  </si>
  <si>
    <t>養護老人ホーム</t>
    <rPh sb="0" eb="4">
      <t>ヨウゴロウジン</t>
    </rPh>
    <phoneticPr fontId="3"/>
  </si>
  <si>
    <t>軽費老人ホーム</t>
    <rPh sb="0" eb="2">
      <t>ケイヒ</t>
    </rPh>
    <rPh sb="2" eb="4">
      <t>ロウジン</t>
    </rPh>
    <phoneticPr fontId="3"/>
  </si>
  <si>
    <t>短期入所</t>
    <rPh sb="0" eb="4">
      <t>タンキニュウショ</t>
    </rPh>
    <phoneticPr fontId="3"/>
  </si>
  <si>
    <t>施設入所施設</t>
    <rPh sb="0" eb="2">
      <t>シセツ</t>
    </rPh>
    <rPh sb="2" eb="6">
      <t>ニュウショシセツ</t>
    </rPh>
    <phoneticPr fontId="3"/>
  </si>
  <si>
    <t>共同生活援助</t>
    <rPh sb="0" eb="2">
      <t>キョウドウ</t>
    </rPh>
    <rPh sb="2" eb="4">
      <t>セイカツ</t>
    </rPh>
    <rPh sb="4" eb="6">
      <t>エンジョ</t>
    </rPh>
    <phoneticPr fontId="3"/>
  </si>
  <si>
    <t>福祉型障害児入所施設</t>
    <rPh sb="0" eb="2">
      <t>フクシ</t>
    </rPh>
    <rPh sb="2" eb="3">
      <t>カタ</t>
    </rPh>
    <rPh sb="3" eb="6">
      <t>ショウガイジ</t>
    </rPh>
    <rPh sb="6" eb="10">
      <t>ニュウショシセツ</t>
    </rPh>
    <phoneticPr fontId="3"/>
  </si>
  <si>
    <t>児童養護施設</t>
    <rPh sb="0" eb="2">
      <t>ジドウ</t>
    </rPh>
    <rPh sb="2" eb="4">
      <t>ヨウゴ</t>
    </rPh>
    <rPh sb="4" eb="6">
      <t>シセツ</t>
    </rPh>
    <phoneticPr fontId="3"/>
  </si>
  <si>
    <t>通所系事業所</t>
    <rPh sb="0" eb="2">
      <t>ツウショ</t>
    </rPh>
    <phoneticPr fontId="3"/>
  </si>
  <si>
    <t>生活介護</t>
    <rPh sb="0" eb="2">
      <t>セイカツ</t>
    </rPh>
    <rPh sb="2" eb="4">
      <t>カイゴ</t>
    </rPh>
    <phoneticPr fontId="3"/>
  </si>
  <si>
    <t>就労移行支援</t>
    <rPh sb="0" eb="2">
      <t>シュウロウ</t>
    </rPh>
    <rPh sb="2" eb="4">
      <t>イコウ</t>
    </rPh>
    <rPh sb="4" eb="6">
      <t>シエン</t>
    </rPh>
    <phoneticPr fontId="3"/>
  </si>
  <si>
    <t>就労継続支援（A型・B型）</t>
    <rPh sb="0" eb="2">
      <t>シュウロウ</t>
    </rPh>
    <rPh sb="2" eb="4">
      <t>ケイゾク</t>
    </rPh>
    <rPh sb="4" eb="6">
      <t>シエン</t>
    </rPh>
    <rPh sb="8" eb="9">
      <t>ガタ</t>
    </rPh>
    <rPh sb="11" eb="12">
      <t>ガタ</t>
    </rPh>
    <phoneticPr fontId="3"/>
  </si>
  <si>
    <t>児童発達支援</t>
    <rPh sb="0" eb="2">
      <t>ジドウ</t>
    </rPh>
    <rPh sb="2" eb="4">
      <t>ハッタツ</t>
    </rPh>
    <rPh sb="4" eb="6">
      <t>シエン</t>
    </rPh>
    <phoneticPr fontId="3"/>
  </si>
  <si>
    <t>放課後等デイサービス</t>
    <rPh sb="0" eb="3">
      <t>ホウカゴ</t>
    </rPh>
    <rPh sb="3" eb="4">
      <t>トウ</t>
    </rPh>
    <phoneticPr fontId="3"/>
  </si>
  <si>
    <t>訪問系事業所</t>
    <rPh sb="0" eb="2">
      <t>ホウモン</t>
    </rPh>
    <rPh sb="2" eb="3">
      <t>ケイ</t>
    </rPh>
    <phoneticPr fontId="3"/>
  </si>
  <si>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3"/>
  </si>
  <si>
    <t>居宅介護</t>
    <rPh sb="0" eb="4">
      <t>キョタクカイゴ</t>
    </rPh>
    <phoneticPr fontId="3"/>
  </si>
  <si>
    <t>同行援護</t>
    <rPh sb="0" eb="2">
      <t>ドウコウ</t>
    </rPh>
    <rPh sb="2" eb="4">
      <t>エンゴ</t>
    </rPh>
    <phoneticPr fontId="3"/>
  </si>
  <si>
    <t>重度訪問介護</t>
    <rPh sb="0" eb="2">
      <t>ジュウド</t>
    </rPh>
    <rPh sb="2" eb="4">
      <t>ホウモン</t>
    </rPh>
    <rPh sb="4" eb="6">
      <t>カイゴ</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</si>
  <si>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</si>
  <si>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</si>
  <si>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相談系事業所</t>
    <rPh sb="0" eb="2">
      <t>ソウダン</t>
    </rPh>
    <rPh sb="2" eb="3">
      <t>ケイ</t>
    </rPh>
    <phoneticPr fontId="3"/>
  </si>
  <si>
    <t>居宅介護支援</t>
    <rPh sb="0" eb="2">
      <t>キョタク</t>
    </rPh>
    <rPh sb="2" eb="4">
      <t>カイゴ</t>
    </rPh>
    <rPh sb="4" eb="6">
      <t>シエン</t>
    </rPh>
    <phoneticPr fontId="3"/>
  </si>
  <si>
    <t>介護用品給付事業</t>
    <rPh sb="0" eb="4">
      <t>カイゴヨウヒン</t>
    </rPh>
    <rPh sb="4" eb="6">
      <t>キュウフ</t>
    </rPh>
    <rPh sb="6" eb="8">
      <t>ジギョウ</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</si>
  <si>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</si>
  <si>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</si>
  <si>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</si>
  <si>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事業</t>
    <rPh sb="0" eb="2">
      <t>ジギョウ</t>
    </rPh>
    <phoneticPr fontId="3"/>
  </si>
  <si>
    <t>注）事業所ごとに、1月の延べ利用人数をサービス提供日数で除した数を1月の実績人数とし、小数点第2位以下を切り捨てた値とする。</t>
    <rPh sb="0" eb="1">
      <t>チュウ</t>
    </rPh>
    <rPh sb="2" eb="5">
      <t>ジギョウショ</t>
    </rPh>
    <rPh sb="10" eb="11">
      <t>ガツ</t>
    </rPh>
    <rPh sb="12" eb="13">
      <t>ノ</t>
    </rPh>
    <rPh sb="14" eb="16">
      <t>リヨウ</t>
    </rPh>
    <rPh sb="16" eb="18">
      <t>ニンズウ</t>
    </rPh>
    <rPh sb="23" eb="25">
      <t>テイキョウ</t>
    </rPh>
    <rPh sb="25" eb="26">
      <t>ビ</t>
    </rPh>
    <rPh sb="26" eb="27">
      <t>スウ</t>
    </rPh>
    <rPh sb="28" eb="29">
      <t>ジョ</t>
    </rPh>
    <rPh sb="31" eb="32">
      <t>カズ</t>
    </rPh>
    <rPh sb="34" eb="35">
      <t>ガツ</t>
    </rPh>
    <rPh sb="36" eb="38">
      <t>ジッセキ</t>
    </rPh>
    <rPh sb="38" eb="40">
      <t>ニンズウ</t>
    </rPh>
    <rPh sb="43" eb="46">
      <t>ショウスウテン</t>
    </rPh>
    <rPh sb="46" eb="47">
      <t>ダイ</t>
    </rPh>
    <rPh sb="48" eb="49">
      <t>イ</t>
    </rPh>
    <rPh sb="49" eb="51">
      <t>イカ</t>
    </rPh>
    <rPh sb="52" eb="53">
      <t>キ</t>
    </rPh>
    <rPh sb="54" eb="55">
      <t>ス</t>
    </rPh>
    <rPh sb="57" eb="58">
      <t>アタイ</t>
    </rPh>
    <phoneticPr fontId="3"/>
  </si>
  <si>
    <t>注）同一の場所において、1日の内に時間を変えて複数回の事業の実施、または異なる事業を実施する場合は、いずれかの事業についてのみ実績人数とする。</t>
    <rPh sb="0" eb="1">
      <t>チュウ</t>
    </rPh>
    <rPh sb="2" eb="4">
      <t>ドウイツ</t>
    </rPh>
    <rPh sb="5" eb="7">
      <t>バショ</t>
    </rPh>
    <rPh sb="13" eb="14">
      <t>ニチ</t>
    </rPh>
    <rPh sb="15" eb="16">
      <t>ウチ</t>
    </rPh>
    <rPh sb="17" eb="19">
      <t>ジカン</t>
    </rPh>
    <rPh sb="20" eb="21">
      <t>カ</t>
    </rPh>
    <rPh sb="23" eb="26">
      <t>フクスウカイ</t>
    </rPh>
    <rPh sb="27" eb="29">
      <t>ジギョウ</t>
    </rPh>
    <rPh sb="30" eb="32">
      <t>ジッシ</t>
    </rPh>
    <rPh sb="36" eb="37">
      <t>コト</t>
    </rPh>
    <rPh sb="39" eb="41">
      <t>ジギョウ</t>
    </rPh>
    <rPh sb="42" eb="44">
      <t>ジッシ</t>
    </rPh>
    <rPh sb="46" eb="48">
      <t>バアイ</t>
    </rPh>
    <rPh sb="55" eb="57">
      <t>ジギョウ</t>
    </rPh>
    <rPh sb="63" eb="65">
      <t>ジッセキ</t>
    </rPh>
    <rPh sb="65" eb="67">
      <t>ニンズウ</t>
    </rPh>
    <phoneticPr fontId="3"/>
  </si>
  <si>
    <t>注）光熱費：ガソリン、軽油及び電気の購入または利用代金をいう。</t>
    <rPh sb="0" eb="1">
      <t>チュウ</t>
    </rPh>
    <rPh sb="2" eb="5">
      <t>コウネツヒ</t>
    </rPh>
    <rPh sb="11" eb="13">
      <t>ケイユ</t>
    </rPh>
    <rPh sb="13" eb="14">
      <t>オヨ</t>
    </rPh>
    <rPh sb="15" eb="17">
      <t>デンキ</t>
    </rPh>
    <rPh sb="18" eb="20">
      <t>コウニュウ</t>
    </rPh>
    <rPh sb="23" eb="25">
      <t>リヨウ</t>
    </rPh>
    <rPh sb="25" eb="27">
      <t>ダイキン</t>
    </rPh>
    <phoneticPr fontId="3"/>
  </si>
  <si>
    <t>申請（提出）日</t>
    <rPh sb="0" eb="2">
      <t>シンセイ</t>
    </rPh>
    <rPh sb="3" eb="5">
      <t>テイシュツ</t>
    </rPh>
    <rPh sb="6" eb="7">
      <t>ヒ</t>
    </rPh>
    <phoneticPr fontId="3"/>
  </si>
  <si>
    <t>光熱費補助金額</t>
    <rPh sb="0" eb="3">
      <t>コウネツヒ</t>
    </rPh>
    <rPh sb="3" eb="6">
      <t>ホジョキン</t>
    </rPh>
    <rPh sb="6" eb="7">
      <t>ガク</t>
    </rPh>
    <phoneticPr fontId="3"/>
  </si>
  <si>
    <t>車両補助金額</t>
    <rPh sb="0" eb="2">
      <t>シャリョウ</t>
    </rPh>
    <rPh sb="2" eb="5">
      <t>ホジョキン</t>
    </rPh>
    <rPh sb="5" eb="6">
      <t>ガク</t>
    </rPh>
    <phoneticPr fontId="3"/>
  </si>
  <si>
    <t>（５）車両保有台数（送迎・訪問用）について</t>
    <rPh sb="3" eb="5">
      <t>シャリョウ</t>
    </rPh>
    <rPh sb="5" eb="7">
      <t>ホユウ</t>
    </rPh>
    <rPh sb="7" eb="9">
      <t>ダイスウ</t>
    </rPh>
    <rPh sb="10" eb="12">
      <t>ソウゲイ</t>
    </rPh>
    <rPh sb="13" eb="16">
      <t>ホウモンヨウ</t>
    </rPh>
    <phoneticPr fontId="3"/>
  </si>
  <si>
    <t>大型ワゴン車（2,401cc以上）</t>
    <rPh sb="0" eb="2">
      <t>オオガタ</t>
    </rPh>
    <rPh sb="5" eb="6">
      <t>シャ</t>
    </rPh>
    <rPh sb="14" eb="16">
      <t>イジョウ</t>
    </rPh>
    <phoneticPr fontId="3"/>
  </si>
  <si>
    <t>普通車（661cc～2,400cc）</t>
    <rPh sb="0" eb="3">
      <t>フツウシャ</t>
    </rPh>
    <phoneticPr fontId="3"/>
  </si>
  <si>
    <t xml:space="preserve">  注）申請時に各車両の車検証（写）を添付してください。</t>
    <rPh sb="2" eb="3">
      <t>チュウ</t>
    </rPh>
    <rPh sb="4" eb="7">
      <t>シンセイジ</t>
    </rPh>
    <rPh sb="8" eb="9">
      <t>カク</t>
    </rPh>
    <rPh sb="9" eb="11">
      <t>シャリョウ</t>
    </rPh>
    <rPh sb="12" eb="15">
      <t>シャケンショウ</t>
    </rPh>
    <rPh sb="16" eb="17">
      <t>シャ</t>
    </rPh>
    <rPh sb="19" eb="21">
      <t>テンプ</t>
    </rPh>
    <phoneticPr fontId="3"/>
  </si>
  <si>
    <t>令和　　　　年　　　　月　　　　日</t>
    <rPh sb="0" eb="2">
      <t>レイワ</t>
    </rPh>
    <rPh sb="6" eb="7">
      <t>ネン</t>
    </rPh>
    <rPh sb="11" eb="12">
      <t>ガツ</t>
    </rPh>
    <rPh sb="16" eb="17">
      <t>ヒ</t>
    </rPh>
    <phoneticPr fontId="18"/>
  </si>
  <si>
    <t>質　　　　問　　　　票</t>
    <rPh sb="0" eb="1">
      <t>シツ</t>
    </rPh>
    <rPh sb="5" eb="6">
      <t>トイ</t>
    </rPh>
    <rPh sb="10" eb="11">
      <t>ヒョウ</t>
    </rPh>
    <phoneticPr fontId="18"/>
  </si>
  <si>
    <t>質問は原則この「質問票」でお願いします。</t>
    <rPh sb="0" eb="2">
      <t>シツモン</t>
    </rPh>
    <rPh sb="3" eb="5">
      <t>ゲンソク</t>
    </rPh>
    <rPh sb="8" eb="11">
      <t>シツモンヒョウ</t>
    </rPh>
    <rPh sb="14" eb="15">
      <t>ネガ</t>
    </rPh>
    <phoneticPr fontId="18"/>
  </si>
  <si>
    <t>ＦＡＸ番号：0795-88-5283</t>
    <rPh sb="3" eb="5">
      <t>バンゴウ</t>
    </rPh>
    <phoneticPr fontId="18"/>
  </si>
  <si>
    <t>質問の種類</t>
    <rPh sb="0" eb="2">
      <t>シツモン</t>
    </rPh>
    <rPh sb="3" eb="5">
      <t>シュルイ</t>
    </rPh>
    <phoneticPr fontId="18"/>
  </si>
  <si>
    <t>質問されるサービスの種類</t>
    <rPh sb="0" eb="2">
      <t>シツモン</t>
    </rPh>
    <rPh sb="10" eb="12">
      <t>シュルイ</t>
    </rPh>
    <phoneticPr fontId="18"/>
  </si>
  <si>
    <t>事業所区分</t>
    <rPh sb="0" eb="2">
      <t>ジギョウ</t>
    </rPh>
    <rPh sb="2" eb="3">
      <t>ショ</t>
    </rPh>
    <rPh sb="3" eb="5">
      <t>クブン</t>
    </rPh>
    <phoneticPr fontId="18"/>
  </si>
  <si>
    <t>質問事項</t>
    <rPh sb="0" eb="2">
      <t>シツモン</t>
    </rPh>
    <rPh sb="2" eb="4">
      <t>ジコウ</t>
    </rPh>
    <phoneticPr fontId="18"/>
  </si>
  <si>
    <t>質問者</t>
    <rPh sb="0" eb="3">
      <t>シツモンシャ</t>
    </rPh>
    <phoneticPr fontId="18"/>
  </si>
  <si>
    <t>事業所・施設名</t>
    <rPh sb="0" eb="3">
      <t>ジギョウショ</t>
    </rPh>
    <rPh sb="4" eb="6">
      <t>シセツ</t>
    </rPh>
    <rPh sb="6" eb="7">
      <t>メイ</t>
    </rPh>
    <phoneticPr fontId="18"/>
  </si>
  <si>
    <t>事業所所在地</t>
    <rPh sb="0" eb="3">
      <t>ジギョウショ</t>
    </rPh>
    <rPh sb="3" eb="6">
      <t>ショザイチ</t>
    </rPh>
    <phoneticPr fontId="18"/>
  </si>
  <si>
    <t>事業・サービスの種類</t>
    <rPh sb="0" eb="2">
      <t>ジギョウ</t>
    </rPh>
    <rPh sb="8" eb="10">
      <t>シュルイ</t>
    </rPh>
    <phoneticPr fontId="18"/>
  </si>
  <si>
    <t>質問者（職・氏名）</t>
    <rPh sb="0" eb="3">
      <t>シツモンシャ</t>
    </rPh>
    <rPh sb="4" eb="5">
      <t>ショク</t>
    </rPh>
    <rPh sb="6" eb="8">
      <t>シメイ</t>
    </rPh>
    <phoneticPr fontId="18"/>
  </si>
  <si>
    <t>ＴＥＬ番号</t>
    <rPh sb="3" eb="5">
      <t>バンゴウ</t>
    </rPh>
    <phoneticPr fontId="18"/>
  </si>
  <si>
    <t>ＦＡＸ番号</t>
    <rPh sb="3" eb="5">
      <t>バンゴウ</t>
    </rPh>
    <phoneticPr fontId="18"/>
  </si>
  <si>
    <t>＊ＦＡＸ送付票は不要です。</t>
    <rPh sb="4" eb="6">
      <t>ソウフ</t>
    </rPh>
    <rPh sb="6" eb="7">
      <t>ヒョウ</t>
    </rPh>
    <rPh sb="8" eb="10">
      <t>フヨウ</t>
    </rPh>
    <phoneticPr fontId="18"/>
  </si>
  <si>
    <t>送付枚数本紙とも：　　　　　枚</t>
    <rPh sb="0" eb="2">
      <t>ソウフ</t>
    </rPh>
    <rPh sb="2" eb="4">
      <t>マイスウ</t>
    </rPh>
    <rPh sb="4" eb="6">
      <t>ホンシ</t>
    </rPh>
    <rPh sb="14" eb="15">
      <t>マイ</t>
    </rPh>
    <phoneticPr fontId="18"/>
  </si>
  <si>
    <t>基準日</t>
    <rPh sb="0" eb="2">
      <t>キジュン</t>
    </rPh>
    <rPh sb="2" eb="3">
      <t>ビ</t>
    </rPh>
    <phoneticPr fontId="3"/>
  </si>
  <si>
    <t>事業所区分</t>
    <rPh sb="0" eb="3">
      <t>ジギョウショ</t>
    </rPh>
    <rPh sb="3" eb="5">
      <t>クブン</t>
    </rPh>
    <phoneticPr fontId="4"/>
  </si>
  <si>
    <t>事業種別</t>
    <rPh sb="0" eb="2">
      <t>ジギョウ</t>
    </rPh>
    <rPh sb="2" eb="4">
      <t>シュベツ</t>
    </rPh>
    <phoneticPr fontId="4"/>
  </si>
  <si>
    <t>短期入所生活介護（介護予防サービスあり）</t>
    <rPh sb="0" eb="4">
      <t>タンキニュウショ</t>
    </rPh>
    <rPh sb="4" eb="6">
      <t>セイカツ</t>
    </rPh>
    <rPh sb="6" eb="8">
      <t>カイゴ</t>
    </rPh>
    <rPh sb="9" eb="11">
      <t>カイゴ</t>
    </rPh>
    <rPh sb="11" eb="13">
      <t>ヨボウ</t>
    </rPh>
    <phoneticPr fontId="3"/>
  </si>
  <si>
    <t>短期入所生活介護（介護予防サービスなし）</t>
    <rPh sb="0" eb="4">
      <t>タンキニュウショ</t>
    </rPh>
    <rPh sb="4" eb="6">
      <t>セイカツ</t>
    </rPh>
    <rPh sb="6" eb="8">
      <t>カイゴ</t>
    </rPh>
    <rPh sb="9" eb="11">
      <t>カイゴ</t>
    </rPh>
    <rPh sb="11" eb="13">
      <t>ヨボウ</t>
    </rPh>
    <phoneticPr fontId="3"/>
  </si>
  <si>
    <t>短期入所療養介護（介護予防サービスあり）</t>
    <rPh sb="0" eb="2">
      <t>タンキ</t>
    </rPh>
    <rPh sb="2" eb="4">
      <t>ニュウショ</t>
    </rPh>
    <rPh sb="4" eb="6">
      <t>リョウヨウ</t>
    </rPh>
    <rPh sb="6" eb="8">
      <t>カイゴ</t>
    </rPh>
    <rPh sb="9" eb="13">
      <t>カイゴヨボウ</t>
    </rPh>
    <phoneticPr fontId="3"/>
  </si>
  <si>
    <t>短期入所療養介護（介護予防サービスなし）</t>
    <rPh sb="0" eb="2">
      <t>タンキ</t>
    </rPh>
    <rPh sb="2" eb="4">
      <t>ニュウショ</t>
    </rPh>
    <rPh sb="4" eb="6">
      <t>リョウヨウ</t>
    </rPh>
    <rPh sb="6" eb="8">
      <t>カイゴ</t>
    </rPh>
    <rPh sb="9" eb="13">
      <t>カイゴヨボウ</t>
    </rPh>
    <phoneticPr fontId="3"/>
  </si>
  <si>
    <t>認知症対応型共同生活介護（介護予防サービスあり）</t>
    <rPh sb="0" eb="3">
      <t>ニンチショウ</t>
    </rPh>
    <rPh sb="3" eb="6">
      <t>タイオウガタ</t>
    </rPh>
    <rPh sb="6" eb="8">
      <t>キョウドウ</t>
    </rPh>
    <rPh sb="8" eb="10">
      <t>セイカツ</t>
    </rPh>
    <rPh sb="10" eb="12">
      <t>カイゴ</t>
    </rPh>
    <rPh sb="13" eb="17">
      <t>カイゴヨボウ</t>
    </rPh>
    <phoneticPr fontId="3"/>
  </si>
  <si>
    <t>認知症対応型共同生活介護（介護予防サービスなし）</t>
    <rPh sb="0" eb="3">
      <t>ニンチショウ</t>
    </rPh>
    <rPh sb="3" eb="6">
      <t>タイオウガタ</t>
    </rPh>
    <rPh sb="6" eb="8">
      <t>キョウドウ</t>
    </rPh>
    <rPh sb="8" eb="10">
      <t>セイカツ</t>
    </rPh>
    <rPh sb="10" eb="12">
      <t>カイゴ</t>
    </rPh>
    <rPh sb="13" eb="17">
      <t>カイゴヨボウ</t>
    </rPh>
    <phoneticPr fontId="3"/>
  </si>
  <si>
    <t>認知症対応型通所介護（介護予防サービスあり）</t>
    <rPh sb="0" eb="3">
      <t>ニンチショウ</t>
    </rPh>
    <rPh sb="3" eb="6">
      <t>タイオウガタ</t>
    </rPh>
    <rPh sb="6" eb="8">
      <t>ツウショ</t>
    </rPh>
    <rPh sb="8" eb="10">
      <t>カイゴ</t>
    </rPh>
    <rPh sb="11" eb="15">
      <t>カイゴヨボウ</t>
    </rPh>
    <phoneticPr fontId="3"/>
  </si>
  <si>
    <t>認知症対応型通所介護（介護予防サービスなし）</t>
    <rPh sb="0" eb="3">
      <t>ニンチショウ</t>
    </rPh>
    <rPh sb="3" eb="6">
      <t>タイオウガタ</t>
    </rPh>
    <rPh sb="6" eb="8">
      <t>ツウショ</t>
    </rPh>
    <rPh sb="8" eb="10">
      <t>カイゴ</t>
    </rPh>
    <rPh sb="11" eb="15">
      <t>カイゴヨボウ</t>
    </rPh>
    <phoneticPr fontId="3"/>
  </si>
  <si>
    <t>通所リハビリテーション（介護予防サービスあり）</t>
    <rPh sb="0" eb="2">
      <t>ツウショ</t>
    </rPh>
    <rPh sb="12" eb="16">
      <t>カイゴヨボウ</t>
    </rPh>
    <phoneticPr fontId="3"/>
  </si>
  <si>
    <t>通所リハビリテーション（介護予防サービスなし）</t>
    <rPh sb="0" eb="2">
      <t>ツウショ</t>
    </rPh>
    <rPh sb="12" eb="16">
      <t>カイゴヨボウ</t>
    </rPh>
    <phoneticPr fontId="3"/>
  </si>
  <si>
    <t>小規模多機能型居宅介護（介護予防サービスあり）</t>
    <rPh sb="0" eb="3">
      <t>ショウキボ</t>
    </rPh>
    <rPh sb="3" eb="7">
      <t>タキノウガタ</t>
    </rPh>
    <rPh sb="7" eb="9">
      <t>キョタク</t>
    </rPh>
    <rPh sb="9" eb="11">
      <t>カイゴ</t>
    </rPh>
    <rPh sb="12" eb="16">
      <t>カイゴヨボウ</t>
    </rPh>
    <phoneticPr fontId="3"/>
  </si>
  <si>
    <t>小規模多機能型居宅介護（介護予防サービスなし）</t>
    <rPh sb="0" eb="3">
      <t>ショウキボ</t>
    </rPh>
    <rPh sb="3" eb="7">
      <t>タキノウガタ</t>
    </rPh>
    <rPh sb="7" eb="9">
      <t>キョタク</t>
    </rPh>
    <rPh sb="9" eb="11">
      <t>カイゴ</t>
    </rPh>
    <rPh sb="12" eb="16">
      <t>カイゴヨボウ</t>
    </rPh>
    <phoneticPr fontId="3"/>
  </si>
  <si>
    <t>介護予防・日常生活支援総合事業第１号通所事業（国基準通所型サービス）</t>
    <rPh sb="0" eb="4">
      <t>カイゴヨボウ</t>
    </rPh>
    <rPh sb="5" eb="9">
      <t>ニチジョウセイカツ</t>
    </rPh>
    <rPh sb="9" eb="11">
      <t>シエン</t>
    </rPh>
    <rPh sb="11" eb="13">
      <t>ソウゴウ</t>
    </rPh>
    <rPh sb="13" eb="15">
      <t>ジギョウ</t>
    </rPh>
    <rPh sb="15" eb="16">
      <t>ダイ</t>
    </rPh>
    <rPh sb="17" eb="18">
      <t>ゴウ</t>
    </rPh>
    <rPh sb="18" eb="20">
      <t>ツウショ</t>
    </rPh>
    <rPh sb="20" eb="22">
      <t>ジギョウ</t>
    </rPh>
    <rPh sb="23" eb="26">
      <t>クニキジュン</t>
    </rPh>
    <rPh sb="26" eb="28">
      <t>ツウショ</t>
    </rPh>
    <rPh sb="28" eb="29">
      <t>ガタ</t>
    </rPh>
    <phoneticPr fontId="3"/>
  </si>
  <si>
    <t>地域密着型通所介護（現行相当あり）</t>
    <rPh sb="0" eb="5">
      <t>チイキミッチャクガタ</t>
    </rPh>
    <rPh sb="5" eb="7">
      <t>ツウショ</t>
    </rPh>
    <rPh sb="7" eb="9">
      <t>カイゴ</t>
    </rPh>
    <rPh sb="10" eb="12">
      <t>ゲンコウ</t>
    </rPh>
    <rPh sb="12" eb="14">
      <t>ソウトウ</t>
    </rPh>
    <phoneticPr fontId="3"/>
  </si>
  <si>
    <t>地域密着型通所介護（現行相当なし）</t>
    <rPh sb="0" eb="5">
      <t>チイキミッチャクガタ</t>
    </rPh>
    <rPh sb="5" eb="7">
      <t>ツウショ</t>
    </rPh>
    <rPh sb="7" eb="9">
      <t>カイゴ</t>
    </rPh>
    <rPh sb="10" eb="12">
      <t>ゲンコウ</t>
    </rPh>
    <rPh sb="12" eb="14">
      <t>ソウトウ</t>
    </rPh>
    <phoneticPr fontId="3"/>
  </si>
  <si>
    <t>訪問介護（介護予防サービスあり・現行相当あり）</t>
    <rPh sb="0" eb="2">
      <t>ホウモン</t>
    </rPh>
    <rPh sb="2" eb="4">
      <t>カイゴ</t>
    </rPh>
    <rPh sb="5" eb="9">
      <t>カイゴヨボウ</t>
    </rPh>
    <rPh sb="16" eb="18">
      <t>ゲンコウ</t>
    </rPh>
    <rPh sb="18" eb="20">
      <t>ソウトウ</t>
    </rPh>
    <phoneticPr fontId="3"/>
  </si>
  <si>
    <t>訪問介護（介護予防サービスあり・現行相当なし）</t>
    <phoneticPr fontId="3"/>
  </si>
  <si>
    <t>訪問介護（介護予防サービスなし・現行相当あり）</t>
    <rPh sb="16" eb="20">
      <t>ゲンコウソウトウ</t>
    </rPh>
    <phoneticPr fontId="3"/>
  </si>
  <si>
    <t>訪問介護（介護予防サービスなし・現行相当なし）</t>
    <rPh sb="16" eb="20">
      <t>ゲンコウソウトウ</t>
    </rPh>
    <phoneticPr fontId="3"/>
  </si>
  <si>
    <t>入所系事業所</t>
    <rPh sb="0" eb="6">
      <t>ニュウショケイジギョウショ</t>
    </rPh>
    <phoneticPr fontId="3"/>
  </si>
  <si>
    <t>通所系事業所</t>
    <rPh sb="0" eb="3">
      <t>ツウショケイ</t>
    </rPh>
    <rPh sb="3" eb="6">
      <t>ジギョウショ</t>
    </rPh>
    <phoneticPr fontId="3"/>
  </si>
  <si>
    <t>訪問系事業所</t>
    <rPh sb="0" eb="6">
      <t>ホウモンケイジギョウショ</t>
    </rPh>
    <phoneticPr fontId="3"/>
  </si>
  <si>
    <t>相談系事業所</t>
    <rPh sb="0" eb="6">
      <t>ソウダンケイジギョウショ</t>
    </rPh>
    <phoneticPr fontId="3"/>
  </si>
  <si>
    <t>通所介護（現行相当あり）</t>
    <rPh sb="0" eb="2">
      <t>ツウショ</t>
    </rPh>
    <rPh sb="2" eb="4">
      <t>カイゴ</t>
    </rPh>
    <rPh sb="5" eb="9">
      <t>ゲンコウソウトウ</t>
    </rPh>
    <phoneticPr fontId="3"/>
  </si>
  <si>
    <t>通所介護（現行相当なし）</t>
    <phoneticPr fontId="3"/>
  </si>
  <si>
    <t>訪問入浴介護（介護予防サービスあり）</t>
    <rPh sb="0" eb="2">
      <t>ホウモン</t>
    </rPh>
    <rPh sb="2" eb="4">
      <t>ニュウヨク</t>
    </rPh>
    <rPh sb="4" eb="6">
      <t>カイゴ</t>
    </rPh>
    <rPh sb="7" eb="11">
      <t>カイゴヨボウ</t>
    </rPh>
    <phoneticPr fontId="3"/>
  </si>
  <si>
    <t>訪問入浴介護（介護予防サービスなし）</t>
    <rPh sb="0" eb="2">
      <t>ホウモン</t>
    </rPh>
    <rPh sb="2" eb="4">
      <t>ニュウヨク</t>
    </rPh>
    <rPh sb="4" eb="6">
      <t>カイゴ</t>
    </rPh>
    <rPh sb="7" eb="11">
      <t>カイゴヨボウ</t>
    </rPh>
    <phoneticPr fontId="3"/>
  </si>
  <si>
    <t>訪問看護（介護予防サービスあり）</t>
    <rPh sb="0" eb="2">
      <t>ホウモン</t>
    </rPh>
    <rPh sb="2" eb="4">
      <t>カンゴ</t>
    </rPh>
    <rPh sb="5" eb="9">
      <t>カイゴヨボウ</t>
    </rPh>
    <phoneticPr fontId="3"/>
  </si>
  <si>
    <t>訪問看護（介護予防サービスなし）</t>
    <rPh sb="0" eb="2">
      <t>ホウモン</t>
    </rPh>
    <rPh sb="2" eb="4">
      <t>カンゴ</t>
    </rPh>
    <rPh sb="5" eb="9">
      <t>カイゴヨボウ</t>
    </rPh>
    <phoneticPr fontId="3"/>
  </si>
  <si>
    <t>訪問リハビリテーション（介護予防サービスあり）</t>
    <rPh sb="0" eb="2">
      <t>ホウモン</t>
    </rPh>
    <rPh sb="12" eb="16">
      <t>カイゴヨボウ</t>
    </rPh>
    <phoneticPr fontId="3"/>
  </si>
  <si>
    <t>訪問リハビリテーション（介護予防サービスなし）</t>
    <rPh sb="0" eb="2">
      <t>ホウモン</t>
    </rPh>
    <rPh sb="12" eb="16">
      <t>カイゴヨボウ</t>
    </rPh>
    <phoneticPr fontId="3"/>
  </si>
  <si>
    <t>入所系事業所</t>
    <rPh sb="0" eb="2">
      <t>ニュウショ</t>
    </rPh>
    <rPh sb="2" eb="3">
      <t>ケイ</t>
    </rPh>
    <rPh sb="3" eb="6">
      <t>ジギョウショ</t>
    </rPh>
    <phoneticPr fontId="3"/>
  </si>
  <si>
    <t>通所系事業所（入浴介助あり）</t>
    <rPh sb="0" eb="2">
      <t>ツウショ</t>
    </rPh>
    <rPh sb="2" eb="3">
      <t>ケイ</t>
    </rPh>
    <rPh sb="3" eb="6">
      <t>ジギョウショ</t>
    </rPh>
    <rPh sb="7" eb="9">
      <t>ニュウヨク</t>
    </rPh>
    <rPh sb="9" eb="11">
      <t>カイジョ</t>
    </rPh>
    <phoneticPr fontId="3"/>
  </si>
  <si>
    <t>通所系事業所（入浴介助なし）</t>
    <rPh sb="0" eb="2">
      <t>ツウショ</t>
    </rPh>
    <rPh sb="2" eb="3">
      <t>ケイ</t>
    </rPh>
    <rPh sb="3" eb="6">
      <t>ジギョウショ</t>
    </rPh>
    <rPh sb="7" eb="9">
      <t>ニュウヨク</t>
    </rPh>
    <rPh sb="9" eb="11">
      <t>カイジョ</t>
    </rPh>
    <phoneticPr fontId="3"/>
  </si>
  <si>
    <t>訪問系事業所</t>
    <rPh sb="0" eb="2">
      <t>ホウモン</t>
    </rPh>
    <rPh sb="2" eb="3">
      <t>ケイ</t>
    </rPh>
    <rPh sb="3" eb="6">
      <t>ジギョウショ</t>
    </rPh>
    <phoneticPr fontId="3"/>
  </si>
  <si>
    <t>相談系事業所</t>
    <rPh sb="0" eb="2">
      <t>ソウダン</t>
    </rPh>
    <rPh sb="2" eb="3">
      <t>ケイ</t>
    </rPh>
    <rPh sb="3" eb="6">
      <t>ジギョウショ</t>
    </rPh>
    <phoneticPr fontId="3"/>
  </si>
  <si>
    <t>介護予防・日常生活支援総合事業第１号訪問事業（国基準訪問型サービス）</t>
    <rPh sb="0" eb="4">
      <t>カイゴヨボウ</t>
    </rPh>
    <rPh sb="5" eb="15">
      <t>ニチジョウセイカツシエンソウゴウジギョウ</t>
    </rPh>
    <rPh sb="15" eb="16">
      <t>ダイ</t>
    </rPh>
    <rPh sb="17" eb="18">
      <t>ゴウ</t>
    </rPh>
    <rPh sb="18" eb="20">
      <t>ホウモン</t>
    </rPh>
    <rPh sb="20" eb="22">
      <t>ジギョウ</t>
    </rPh>
    <rPh sb="23" eb="26">
      <t>クニキジュン</t>
    </rPh>
    <rPh sb="26" eb="28">
      <t>ホウモン</t>
    </rPh>
    <rPh sb="28" eb="29">
      <t>ガタ</t>
    </rPh>
    <phoneticPr fontId="3"/>
  </si>
  <si>
    <t>※通所系事業所（入浴介助あり）と通所系事業所（入浴介助なし）に分かれます。</t>
    <rPh sb="1" eb="4">
      <t>ツウショケイ</t>
    </rPh>
    <rPh sb="4" eb="7">
      <t>ジギョウショ</t>
    </rPh>
    <rPh sb="16" eb="22">
      <t>ツウショケイジギョウショ</t>
    </rPh>
    <phoneticPr fontId="3"/>
  </si>
  <si>
    <t>事業所住所</t>
    <rPh sb="0" eb="3">
      <t>ジギョウショ</t>
    </rPh>
    <rPh sb="3" eb="5">
      <t>ジュウショ</t>
    </rPh>
    <phoneticPr fontId="4"/>
  </si>
  <si>
    <t>配食サービス事業</t>
    <rPh sb="0" eb="2">
      <t>ハイショク</t>
    </rPh>
    <rPh sb="6" eb="8">
      <t>ジギョウ</t>
    </rPh>
    <phoneticPr fontId="3"/>
  </si>
  <si>
    <t>配食サービス事業</t>
    <rPh sb="0" eb="1">
      <t>クバ</t>
    </rPh>
    <rPh sb="1" eb="2">
      <t>ショク</t>
    </rPh>
    <rPh sb="6" eb="8">
      <t>ジギョウ</t>
    </rPh>
    <phoneticPr fontId="3"/>
  </si>
  <si>
    <t>注）同一の居室において、1日の内に時間を変えて複数回の事業の実施、又は異なる事業を実施する場合は、いずれかの事業についてのみ実績人数とする。</t>
    <rPh sb="0" eb="1">
      <t>チュウ</t>
    </rPh>
    <rPh sb="2" eb="4">
      <t>ドウイツ</t>
    </rPh>
    <rPh sb="5" eb="7">
      <t>キョシツ</t>
    </rPh>
    <rPh sb="13" eb="14">
      <t>ニチ</t>
    </rPh>
    <rPh sb="15" eb="16">
      <t>ウチ</t>
    </rPh>
    <rPh sb="17" eb="19">
      <t>ジカン</t>
    </rPh>
    <rPh sb="20" eb="21">
      <t>カ</t>
    </rPh>
    <rPh sb="23" eb="26">
      <t>フクスウカイ</t>
    </rPh>
    <rPh sb="27" eb="29">
      <t>ジギョウ</t>
    </rPh>
    <rPh sb="30" eb="32">
      <t>ジッシ</t>
    </rPh>
    <rPh sb="33" eb="34">
      <t>マタ</t>
    </rPh>
    <rPh sb="35" eb="36">
      <t>コト</t>
    </rPh>
    <rPh sb="38" eb="40">
      <t>ジギョウ</t>
    </rPh>
    <rPh sb="41" eb="43">
      <t>ジッシ</t>
    </rPh>
    <rPh sb="45" eb="47">
      <t>バアイ</t>
    </rPh>
    <rPh sb="54" eb="56">
      <t>ジギョウ</t>
    </rPh>
    <rPh sb="62" eb="64">
      <t>ジッセキ</t>
    </rPh>
    <rPh sb="64" eb="66">
      <t>ニンズウ</t>
    </rPh>
    <phoneticPr fontId="3"/>
  </si>
  <si>
    <t>注）光熱費：ガソリン、軽油、灯油、重油、液化石油ガス及び電気の購入又は利用代金をいう。</t>
    <rPh sb="0" eb="1">
      <t>チュウ</t>
    </rPh>
    <rPh sb="2" eb="5">
      <t>コウネツヒ</t>
    </rPh>
    <rPh sb="11" eb="13">
      <t>ケイユ</t>
    </rPh>
    <rPh sb="14" eb="16">
      <t>トウユ</t>
    </rPh>
    <rPh sb="17" eb="19">
      <t>ジュウユ</t>
    </rPh>
    <rPh sb="20" eb="22">
      <t>エキカ</t>
    </rPh>
    <rPh sb="22" eb="24">
      <t>セキユ</t>
    </rPh>
    <rPh sb="26" eb="27">
      <t>オヨ</t>
    </rPh>
    <rPh sb="28" eb="30">
      <t>デンキ</t>
    </rPh>
    <rPh sb="31" eb="33">
      <t>コウニュウ</t>
    </rPh>
    <rPh sb="33" eb="34">
      <t>マタ</t>
    </rPh>
    <rPh sb="35" eb="37">
      <t>リヨウ</t>
    </rPh>
    <rPh sb="37" eb="39">
      <t>ダイキン</t>
    </rPh>
    <phoneticPr fontId="3"/>
  </si>
  <si>
    <t>介護　花子</t>
    <rPh sb="0" eb="2">
      <t>カイゴ</t>
    </rPh>
    <rPh sb="3" eb="5">
      <t>ハナコ</t>
    </rPh>
    <phoneticPr fontId="3"/>
  </si>
  <si>
    <t>kaigohoken_day@tamba.co.jp</t>
    <phoneticPr fontId="3"/>
  </si>
  <si>
    <t>平素は丹波市福祉行政にご支援とご協力いただきありがとうございます。
今後の丹波市福祉行政に活用するため、お手数ですが以下のアンケートについてご回答をお願いします。</t>
    <rPh sb="12" eb="14">
      <t>シエン</t>
    </rPh>
    <rPh sb="16" eb="18">
      <t>キョウリョク</t>
    </rPh>
    <rPh sb="34" eb="36">
      <t>コンゴ</t>
    </rPh>
    <rPh sb="37" eb="39">
      <t>タンバ</t>
    </rPh>
    <rPh sb="39" eb="40">
      <t>シ</t>
    </rPh>
    <rPh sb="40" eb="42">
      <t>フクシ</t>
    </rPh>
    <rPh sb="42" eb="44">
      <t>ギョウセイ</t>
    </rPh>
    <rPh sb="45" eb="47">
      <t>カツヨウ</t>
    </rPh>
    <rPh sb="53" eb="55">
      <t>テスウ</t>
    </rPh>
    <rPh sb="58" eb="60">
      <t>イカ</t>
    </rPh>
    <rPh sb="71" eb="73">
      <t>カイトウ</t>
    </rPh>
    <rPh sb="75" eb="76">
      <t>ネガ</t>
    </rPh>
    <phoneticPr fontId="3"/>
  </si>
  <si>
    <t>事業種別</t>
    <rPh sb="0" eb="4">
      <t>ジギョウシュベツ</t>
    </rPh>
    <phoneticPr fontId="3"/>
  </si>
  <si>
    <t>①</t>
    <phoneticPr fontId="3"/>
  </si>
  <si>
    <t>②</t>
    <phoneticPr fontId="3"/>
  </si>
  <si>
    <t>③</t>
    <phoneticPr fontId="3"/>
  </si>
  <si>
    <t>④</t>
    <phoneticPr fontId="3"/>
  </si>
  <si>
    <t>⑤</t>
    <phoneticPr fontId="3"/>
  </si>
  <si>
    <t>補助基準額</t>
    <rPh sb="0" eb="5">
      <t>ホジョキジュンガク</t>
    </rPh>
    <phoneticPr fontId="3"/>
  </si>
  <si>
    <t>光熱費補助金</t>
    <rPh sb="0" eb="3">
      <t>コウネツヒ</t>
    </rPh>
    <rPh sb="3" eb="6">
      <t>ホジョキン</t>
    </rPh>
    <phoneticPr fontId="3"/>
  </si>
  <si>
    <t>車両燃料費補助金</t>
    <rPh sb="0" eb="2">
      <t>シャリョウ</t>
    </rPh>
    <rPh sb="2" eb="5">
      <t>ネンリョウヒ</t>
    </rPh>
    <rPh sb="5" eb="8">
      <t>ホジョキン</t>
    </rPh>
    <phoneticPr fontId="3"/>
  </si>
  <si>
    <t>入所系事業所</t>
    <rPh sb="0" eb="3">
      <t>ニュウショケイ</t>
    </rPh>
    <rPh sb="3" eb="6">
      <t>ジギョウショ</t>
    </rPh>
    <phoneticPr fontId="3"/>
  </si>
  <si>
    <t>その他、ご要望、ご意見等ございましたらご自由にご記入ください。</t>
    <rPh sb="2" eb="3">
      <t>タ</t>
    </rPh>
    <rPh sb="5" eb="7">
      <t>ヨウボウ</t>
    </rPh>
    <rPh sb="9" eb="11">
      <t>イケン</t>
    </rPh>
    <rPh sb="11" eb="12">
      <t>トウ</t>
    </rPh>
    <rPh sb="20" eb="22">
      <t>ジユウ</t>
    </rPh>
    <rPh sb="24" eb="26">
      <t>キニュウ</t>
    </rPh>
    <phoneticPr fontId="3"/>
  </si>
  <si>
    <t>お忙しいところアンケートにご協力いただき、ありがとうございました。</t>
  </si>
  <si>
    <t>集計</t>
    <rPh sb="0" eb="2">
      <t>シュウケイ</t>
    </rPh>
    <phoneticPr fontId="3"/>
  </si>
  <si>
    <t>項目名</t>
    <rPh sb="0" eb="2">
      <t>コウモク</t>
    </rPh>
    <rPh sb="2" eb="3">
      <t>メイ</t>
    </rPh>
    <phoneticPr fontId="3"/>
  </si>
  <si>
    <t>役立度</t>
    <rPh sb="0" eb="1">
      <t>ヤク</t>
    </rPh>
    <rPh sb="1" eb="2">
      <t>タ</t>
    </rPh>
    <rPh sb="2" eb="3">
      <t>ド</t>
    </rPh>
    <phoneticPr fontId="3"/>
  </si>
  <si>
    <t>補助金種類、補助金基準額</t>
    <rPh sb="0" eb="3">
      <t>ホジョキン</t>
    </rPh>
    <rPh sb="3" eb="5">
      <t>シュルイ</t>
    </rPh>
    <rPh sb="6" eb="9">
      <t>ホジョキン</t>
    </rPh>
    <rPh sb="9" eb="12">
      <t>キジュンガク</t>
    </rPh>
    <phoneticPr fontId="3"/>
  </si>
  <si>
    <t>その他（ご要望・ご意見）</t>
    <rPh sb="2" eb="3">
      <t>タ</t>
    </rPh>
    <rPh sb="5" eb="7">
      <t>ヨウボウ</t>
    </rPh>
    <rPh sb="9" eb="11">
      <t>イケン</t>
    </rPh>
    <phoneticPr fontId="3"/>
  </si>
  <si>
    <t>提出日</t>
    <rPh sb="0" eb="3">
      <t>テイシュツビ</t>
    </rPh>
    <phoneticPr fontId="3"/>
  </si>
  <si>
    <t>他に、どのようなことに支援が必要ですか。</t>
    <rPh sb="0" eb="1">
      <t>ホカ</t>
    </rPh>
    <rPh sb="11" eb="13">
      <t>シエン</t>
    </rPh>
    <rPh sb="14" eb="16">
      <t>ヒツヨウ</t>
    </rPh>
    <phoneticPr fontId="3"/>
  </si>
  <si>
    <t>事業所名</t>
    <rPh sb="0" eb="4">
      <t>ジギョウショメイ</t>
    </rPh>
    <phoneticPr fontId="3"/>
  </si>
  <si>
    <t>その他必要な支援</t>
    <rPh sb="2" eb="3">
      <t>タ</t>
    </rPh>
    <rPh sb="3" eb="5">
      <t>ヒツヨウ</t>
    </rPh>
    <rPh sb="6" eb="8">
      <t>シエン</t>
    </rPh>
    <phoneticPr fontId="3"/>
  </si>
  <si>
    <t>回答はQ&amp;Aを更新し、ホームページにて公表しますのでご確認ください。</t>
    <rPh sb="0" eb="2">
      <t>カイトウ</t>
    </rPh>
    <rPh sb="7" eb="9">
      <t>コウシン</t>
    </rPh>
    <rPh sb="19" eb="21">
      <t>コウヒョウ</t>
    </rPh>
    <rPh sb="27" eb="29">
      <t>カクニン</t>
    </rPh>
    <phoneticPr fontId="18"/>
  </si>
  <si>
    <t>申請手続き</t>
    <rPh sb="0" eb="2">
      <t>シンセイ</t>
    </rPh>
    <rPh sb="2" eb="4">
      <t>テツヅ</t>
    </rPh>
    <phoneticPr fontId="3"/>
  </si>
  <si>
    <t>【確認事項及び同意事項】（いずれもチェックすることにより、交付申請額が正しく表示されます。）</t>
    <rPh sb="1" eb="3">
      <t>カクニン</t>
    </rPh>
    <rPh sb="3" eb="5">
      <t>ジコウ</t>
    </rPh>
    <rPh sb="5" eb="6">
      <t>オヨ</t>
    </rPh>
    <rPh sb="7" eb="9">
      <t>ドウイ</t>
    </rPh>
    <rPh sb="9" eb="11">
      <t>ジコウ</t>
    </rPh>
    <rPh sb="29" eb="34">
      <t>コウフシンセイガク</t>
    </rPh>
    <rPh sb="35" eb="36">
      <t>タダ</t>
    </rPh>
    <rPh sb="38" eb="40">
      <t>ヒョウジ</t>
    </rPh>
    <phoneticPr fontId="4"/>
  </si>
  <si>
    <t>光熱費の支払額、実績等の内容に相違なく、申請に用いた支出等に係る証拠書類及び実績人数の根拠資料を５年間適切に整備保管します。</t>
    <rPh sb="36" eb="37">
      <t>オヨ</t>
    </rPh>
    <phoneticPr fontId="3"/>
  </si>
  <si>
    <t>補助金事務を適正に執行するために事業所へ訪問し書類等の確認を受けることに同意します。</t>
    <rPh sb="0" eb="3">
      <t>ホジョキン</t>
    </rPh>
    <rPh sb="3" eb="5">
      <t>ジム</t>
    </rPh>
    <rPh sb="6" eb="8">
      <t>テキセイ</t>
    </rPh>
    <rPh sb="9" eb="11">
      <t>シッコウ</t>
    </rPh>
    <rPh sb="16" eb="19">
      <t>ジギョウショ</t>
    </rPh>
    <rPh sb="20" eb="22">
      <t>ホウモン</t>
    </rPh>
    <rPh sb="23" eb="25">
      <t>ショルイ</t>
    </rPh>
    <rPh sb="25" eb="26">
      <t>トウ</t>
    </rPh>
    <rPh sb="27" eb="29">
      <t>カクニン</t>
    </rPh>
    <rPh sb="30" eb="31">
      <t>ウ</t>
    </rPh>
    <rPh sb="36" eb="38">
      <t>ドウイ</t>
    </rPh>
    <phoneticPr fontId="3"/>
  </si>
  <si>
    <t>光熱費の支払額、実績等の内容に相違なく、申請に用いた支出等に係る証拠書類及び実績人数の根拠資料を５年間適切に整備保管します。</t>
    <phoneticPr fontId="3"/>
  </si>
  <si>
    <t>補助金事務を適正に執行するために事業所へ訪問し書類等の確認を受けることに同意します。</t>
    <phoneticPr fontId="3"/>
  </si>
  <si>
    <t>【確認事項及び同意事項】（いずれにもチェックがあることにより、交付申請額が正しく表示されます。）</t>
    <rPh sb="1" eb="3">
      <t>カクニン</t>
    </rPh>
    <rPh sb="3" eb="5">
      <t>ジコウ</t>
    </rPh>
    <rPh sb="5" eb="6">
      <t>オヨ</t>
    </rPh>
    <rPh sb="7" eb="9">
      <t>ドウイ</t>
    </rPh>
    <rPh sb="9" eb="11">
      <t>ジコウ</t>
    </rPh>
    <phoneticPr fontId="4"/>
  </si>
  <si>
    <t>補助金は事業運営の経費負担軽減に役立ちましたか。</t>
    <rPh sb="0" eb="3">
      <t>ホジョキン</t>
    </rPh>
    <rPh sb="4" eb="6">
      <t>ジギョウ</t>
    </rPh>
    <rPh sb="6" eb="8">
      <t>ウンエイ</t>
    </rPh>
    <rPh sb="9" eb="11">
      <t>ケイヒ</t>
    </rPh>
    <rPh sb="11" eb="13">
      <t>フタン</t>
    </rPh>
    <rPh sb="13" eb="15">
      <t>ケイゲン</t>
    </rPh>
    <rPh sb="16" eb="18">
      <t>ヤクダ</t>
    </rPh>
    <phoneticPr fontId="3"/>
  </si>
  <si>
    <t>補助金の申請手続きの手間はいかがでしたか。</t>
    <rPh sb="0" eb="3">
      <t>ホジョキン</t>
    </rPh>
    <rPh sb="4" eb="6">
      <t>シンセイ</t>
    </rPh>
    <rPh sb="6" eb="8">
      <t>テツヅ</t>
    </rPh>
    <rPh sb="10" eb="12">
      <t>テマ</t>
    </rPh>
    <phoneticPr fontId="3"/>
  </si>
  <si>
    <t>補助基準額は適当でしたか。</t>
    <rPh sb="0" eb="5">
      <t>ホジョキジュンガク</t>
    </rPh>
    <rPh sb="6" eb="8">
      <t>テキトウ</t>
    </rPh>
    <phoneticPr fontId="3"/>
  </si>
  <si>
    <t>5 大変役に立った、4 役に立った、3 どちらでもない、2 あまり役に立たなかった、1 まったく役に立たなかった</t>
    <rPh sb="2" eb="4">
      <t>タイヘン</t>
    </rPh>
    <rPh sb="4" eb="5">
      <t>ヤク</t>
    </rPh>
    <rPh sb="6" eb="7">
      <t>タ</t>
    </rPh>
    <rPh sb="12" eb="13">
      <t>ヤク</t>
    </rPh>
    <rPh sb="14" eb="15">
      <t>タ</t>
    </rPh>
    <rPh sb="33" eb="34">
      <t>ヤク</t>
    </rPh>
    <rPh sb="35" eb="36">
      <t>タ</t>
    </rPh>
    <rPh sb="48" eb="49">
      <t>ヤク</t>
    </rPh>
    <rPh sb="50" eb="51">
      <t>タ</t>
    </rPh>
    <phoneticPr fontId="3"/>
  </si>
  <si>
    <t>5 大変申請しやすかった、4 申請しやすかった、3 どちらでもない、2 申請しにくかった、1 大変申請しにくかった</t>
    <rPh sb="2" eb="4">
      <t>タイヘン</t>
    </rPh>
    <rPh sb="4" eb="6">
      <t>シンセイ</t>
    </rPh>
    <rPh sb="15" eb="17">
      <t>シンセイ</t>
    </rPh>
    <rPh sb="36" eb="38">
      <t>シンセイ</t>
    </rPh>
    <rPh sb="47" eb="49">
      <t>タイヘン</t>
    </rPh>
    <rPh sb="49" eb="51">
      <t>シンセイ</t>
    </rPh>
    <phoneticPr fontId="3"/>
  </si>
  <si>
    <t>5 非常に適当であった、4 適当であった、3 どちらでもない、2 あまり適当でなかった、1 まったく適当でなかった</t>
    <rPh sb="2" eb="4">
      <t>ヒジョウ</t>
    </rPh>
    <rPh sb="5" eb="7">
      <t>テキトウ</t>
    </rPh>
    <rPh sb="14" eb="16">
      <t>テキトウ</t>
    </rPh>
    <rPh sb="36" eb="38">
      <t>テキトウ</t>
    </rPh>
    <rPh sb="50" eb="52">
      <t>テキトウ</t>
    </rPh>
    <phoneticPr fontId="3"/>
  </si>
  <si>
    <t>計</t>
    <rPh sb="0" eb="1">
      <t>ケイ</t>
    </rPh>
    <phoneticPr fontId="3"/>
  </si>
  <si>
    <t xml:space="preserve">  注）車両を1台も所有しない法人は、車両燃料費を負担する事業の用に専ら使用する法人名義以外の車両がある場合には、1台に限り申請することができます。</t>
    <rPh sb="2" eb="3">
      <t>チュウ</t>
    </rPh>
    <rPh sb="4" eb="6">
      <t>シャリョウ</t>
    </rPh>
    <rPh sb="8" eb="9">
      <t>ダイ</t>
    </rPh>
    <rPh sb="10" eb="12">
      <t>ショユウ</t>
    </rPh>
    <rPh sb="15" eb="17">
      <t>ホウジン</t>
    </rPh>
    <rPh sb="19" eb="21">
      <t>シャリョウ</t>
    </rPh>
    <rPh sb="21" eb="24">
      <t>ネンリョウヒ</t>
    </rPh>
    <rPh sb="25" eb="27">
      <t>フタン</t>
    </rPh>
    <rPh sb="29" eb="31">
      <t>ジギョウ</t>
    </rPh>
    <rPh sb="32" eb="33">
      <t>ヨウ</t>
    </rPh>
    <rPh sb="34" eb="35">
      <t>モッパ</t>
    </rPh>
    <rPh sb="36" eb="38">
      <t>シヨウ</t>
    </rPh>
    <rPh sb="40" eb="42">
      <t>ホウジン</t>
    </rPh>
    <rPh sb="42" eb="44">
      <t>メイギ</t>
    </rPh>
    <rPh sb="44" eb="46">
      <t>イガイ</t>
    </rPh>
    <rPh sb="47" eb="49">
      <t>シャリョウ</t>
    </rPh>
    <rPh sb="52" eb="54">
      <t>バアイ</t>
    </rPh>
    <rPh sb="58" eb="59">
      <t>ダイ</t>
    </rPh>
    <rPh sb="60" eb="61">
      <t>カギ</t>
    </rPh>
    <rPh sb="62" eb="64">
      <t>シンセイ</t>
    </rPh>
    <phoneticPr fontId="3"/>
  </si>
  <si>
    <t>保育所等訪問支援</t>
    <rPh sb="0" eb="2">
      <t>ホイク</t>
    </rPh>
    <rPh sb="2" eb="3">
      <t>ショ</t>
    </rPh>
    <rPh sb="3" eb="4">
      <t>トウ</t>
    </rPh>
    <rPh sb="4" eb="6">
      <t>ホウモン</t>
    </rPh>
    <rPh sb="6" eb="8">
      <t>シエン</t>
    </rPh>
    <phoneticPr fontId="3"/>
  </si>
  <si>
    <t>セ</t>
    <phoneticPr fontId="3"/>
  </si>
  <si>
    <t>居宅訪問型児童発達支援</t>
    <rPh sb="0" eb="2">
      <t>キョタク</t>
    </rPh>
    <rPh sb="2" eb="4">
      <t>ホウモン</t>
    </rPh>
    <rPh sb="4" eb="5">
      <t>ガタ</t>
    </rPh>
    <rPh sb="5" eb="7">
      <t>ジドウ</t>
    </rPh>
    <rPh sb="7" eb="9">
      <t>ハッタツ</t>
    </rPh>
    <rPh sb="9" eb="11">
      <t>シエン</t>
    </rPh>
    <phoneticPr fontId="3"/>
  </si>
  <si>
    <t>訪問・相談系事業所</t>
    <rPh sb="0" eb="2">
      <t>ホウモン</t>
    </rPh>
    <rPh sb="3" eb="5">
      <t>ソウダン</t>
    </rPh>
    <rPh sb="5" eb="6">
      <t>ケイ</t>
    </rPh>
    <rPh sb="6" eb="9">
      <t>ジギョウショ</t>
    </rPh>
    <phoneticPr fontId="3"/>
  </si>
  <si>
    <t>（３）実績訪問件数について</t>
    <rPh sb="3" eb="5">
      <t>ジッセキ</t>
    </rPh>
    <rPh sb="5" eb="9">
      <t>ホウモンケンスウ</t>
    </rPh>
    <phoneticPr fontId="3"/>
  </si>
  <si>
    <t>職員名</t>
    <rPh sb="0" eb="3">
      <t>ショクインメイ</t>
    </rPh>
    <phoneticPr fontId="3"/>
  </si>
  <si>
    <t>車両名義人</t>
    <rPh sb="0" eb="4">
      <t>シャリョウメイギ</t>
    </rPh>
    <rPh sb="4" eb="5">
      <t>ニン</t>
    </rPh>
    <phoneticPr fontId="3"/>
  </si>
  <si>
    <t>車両区分</t>
    <rPh sb="0" eb="4">
      <t>シャリョウクブン</t>
    </rPh>
    <phoneticPr fontId="3"/>
  </si>
  <si>
    <t>職員との関係</t>
    <rPh sb="0" eb="2">
      <t>ショクイン</t>
    </rPh>
    <rPh sb="4" eb="6">
      <t>カンケイ</t>
    </rPh>
    <phoneticPr fontId="3"/>
  </si>
  <si>
    <t>訪問件数合計</t>
    <rPh sb="0" eb="4">
      <t>ホウモンケンスウ</t>
    </rPh>
    <rPh sb="4" eb="6">
      <t>ゴウケイ</t>
    </rPh>
    <phoneticPr fontId="3"/>
  </si>
  <si>
    <t>普通車</t>
  </si>
  <si>
    <t>注）根拠資料の確認を行う場合があります。各事業所で根拠資料の保管（５年間）をお願いします。</t>
    <rPh sb="0" eb="1">
      <t>チュウ</t>
    </rPh>
    <rPh sb="2" eb="4">
      <t>コンキョ</t>
    </rPh>
    <rPh sb="4" eb="6">
      <t>シリョウ</t>
    </rPh>
    <rPh sb="7" eb="9">
      <t>カクニン</t>
    </rPh>
    <rPh sb="10" eb="11">
      <t>オコナ</t>
    </rPh>
    <rPh sb="12" eb="14">
      <t>バアイ</t>
    </rPh>
    <rPh sb="20" eb="21">
      <t>カク</t>
    </rPh>
    <rPh sb="21" eb="24">
      <t>ジギョウショ</t>
    </rPh>
    <rPh sb="25" eb="27">
      <t>コンキョ</t>
    </rPh>
    <rPh sb="27" eb="29">
      <t>シリョウ</t>
    </rPh>
    <rPh sb="30" eb="32">
      <t>ホカン</t>
    </rPh>
    <rPh sb="34" eb="36">
      <t>ネンカン</t>
    </rPh>
    <rPh sb="39" eb="40">
      <t>ネガ</t>
    </rPh>
    <phoneticPr fontId="3"/>
  </si>
  <si>
    <t>No</t>
    <phoneticPr fontId="3"/>
  </si>
  <si>
    <t>注）申請時に各職員の雇用契約書（写）、各車両の車検証（写）を添付してください。</t>
    <rPh sb="0" eb="1">
      <t>チュウ</t>
    </rPh>
    <rPh sb="2" eb="5">
      <t>シンセイジ</t>
    </rPh>
    <rPh sb="6" eb="9">
      <t>カクショクイン</t>
    </rPh>
    <rPh sb="10" eb="15">
      <t>コヨウケイヤクショ</t>
    </rPh>
    <rPh sb="19" eb="20">
      <t>カク</t>
    </rPh>
    <rPh sb="20" eb="22">
      <t>シャリョウ</t>
    </rPh>
    <rPh sb="23" eb="26">
      <t>シャケンショウ</t>
    </rPh>
    <rPh sb="27" eb="28">
      <t>シャ</t>
    </rPh>
    <rPh sb="30" eb="32">
      <t>テンプ</t>
    </rPh>
    <phoneticPr fontId="3"/>
  </si>
  <si>
    <t>（４）</t>
    <phoneticPr fontId="3"/>
  </si>
  <si>
    <t>例</t>
    <rPh sb="0" eb="1">
      <t>レイ</t>
    </rPh>
    <phoneticPr fontId="3"/>
  </si>
  <si>
    <t>丹波　太郎</t>
    <rPh sb="0" eb="2">
      <t>タンバ</t>
    </rPh>
    <rPh sb="3" eb="5">
      <t>タロウ</t>
    </rPh>
    <phoneticPr fontId="3"/>
  </si>
  <si>
    <t>丹波　花子</t>
    <rPh sb="0" eb="2">
      <t>タンバ</t>
    </rPh>
    <rPh sb="3" eb="5">
      <t>ハナコ</t>
    </rPh>
    <phoneticPr fontId="3"/>
  </si>
  <si>
    <t>神戸000あ0000</t>
    <rPh sb="0" eb="2">
      <t>コウベ</t>
    </rPh>
    <phoneticPr fontId="3"/>
  </si>
  <si>
    <t>配偶者</t>
    <rPh sb="0" eb="3">
      <t>ハイグウシャ</t>
    </rPh>
    <phoneticPr fontId="3"/>
  </si>
  <si>
    <t>車両、実積の有無</t>
    <rPh sb="0" eb="2">
      <t>シャリョウ</t>
    </rPh>
    <rPh sb="3" eb="5">
      <t>ジッセキ</t>
    </rPh>
    <rPh sb="6" eb="7">
      <t>ア</t>
    </rPh>
    <rPh sb="7" eb="8">
      <t>ナ</t>
    </rPh>
    <phoneticPr fontId="3"/>
  </si>
  <si>
    <t>【確認事項及び同意事項】（チェックがあることにより、下記入力欄が表示されます。）</t>
    <rPh sb="1" eb="3">
      <t>カクニン</t>
    </rPh>
    <rPh sb="3" eb="5">
      <t>ジコウ</t>
    </rPh>
    <rPh sb="5" eb="6">
      <t>オヨ</t>
    </rPh>
    <rPh sb="7" eb="9">
      <t>ドウイ</t>
    </rPh>
    <rPh sb="9" eb="11">
      <t>ジコウ</t>
    </rPh>
    <rPh sb="26" eb="31">
      <t>カキニュウリョクラン</t>
    </rPh>
    <rPh sb="32" eb="34">
      <t>ヒョウジ</t>
    </rPh>
    <phoneticPr fontId="4"/>
  </si>
  <si>
    <t>補助金額総計（②）</t>
    <rPh sb="0" eb="2">
      <t>ホジョ</t>
    </rPh>
    <rPh sb="2" eb="3">
      <t>キン</t>
    </rPh>
    <rPh sb="3" eb="4">
      <t>ガク</t>
    </rPh>
    <rPh sb="4" eb="6">
      <t>ソウケイ</t>
    </rPh>
    <phoneticPr fontId="3"/>
  </si>
  <si>
    <r>
      <t>丹波市福祉事業所</t>
    </r>
    <r>
      <rPr>
        <b/>
        <sz val="16"/>
        <rFont val="游ゴシック"/>
        <family val="3"/>
        <charset val="128"/>
        <scheme val="minor"/>
      </rPr>
      <t>原油価格等</t>
    </r>
    <r>
      <rPr>
        <b/>
        <sz val="16"/>
        <color theme="1"/>
        <rFont val="游ゴシック"/>
        <family val="3"/>
        <charset val="128"/>
        <scheme val="minor"/>
      </rPr>
      <t xml:space="preserve">高騰対策補助金実績報告書
</t>
    </r>
    <r>
      <rPr>
        <b/>
        <sz val="16"/>
        <color rgb="FFFF0000"/>
        <rFont val="游ゴシック"/>
        <family val="3"/>
        <charset val="128"/>
        <scheme val="minor"/>
      </rPr>
      <t>【訪問系事業所・相談系事業所】</t>
    </r>
    <rPh sb="8" eb="12">
      <t>ゲンユカカク</t>
    </rPh>
    <rPh sb="20" eb="22">
      <t>ジッセキ</t>
    </rPh>
    <rPh sb="22" eb="25">
      <t>ホウコクショ</t>
    </rPh>
    <rPh sb="27" eb="29">
      <t>ホウモン</t>
    </rPh>
    <rPh sb="29" eb="30">
      <t>ケイ</t>
    </rPh>
    <rPh sb="30" eb="33">
      <t>ジギョウショ</t>
    </rPh>
    <rPh sb="34" eb="36">
      <t>ソウダン</t>
    </rPh>
    <rPh sb="36" eb="37">
      <t>ケイ</t>
    </rPh>
    <rPh sb="37" eb="40">
      <t>ジギョウショ</t>
    </rPh>
    <phoneticPr fontId="3"/>
  </si>
  <si>
    <t>丹波市福祉事業所原油価格等高騰対策補助金実績報告書</t>
    <rPh sb="8" eb="12">
      <t>ゲンユカカク</t>
    </rPh>
    <rPh sb="20" eb="22">
      <t>ジッセキ</t>
    </rPh>
    <rPh sb="22" eb="25">
      <t>ホウコクショ</t>
    </rPh>
    <phoneticPr fontId="3"/>
  </si>
  <si>
    <t>補助金申請について他の原油価格等高騰対策補助事業と重複した申請はしていません。</t>
    <rPh sb="0" eb="3">
      <t>ホジョキン</t>
    </rPh>
    <rPh sb="3" eb="5">
      <t>シンセイ</t>
    </rPh>
    <rPh sb="9" eb="10">
      <t>ホカ</t>
    </rPh>
    <rPh sb="11" eb="15">
      <t>ゲンユカカク</t>
    </rPh>
    <rPh sb="15" eb="16">
      <t>ナド</t>
    </rPh>
    <rPh sb="16" eb="18">
      <t>コウトウ</t>
    </rPh>
    <rPh sb="18" eb="20">
      <t>タイサク</t>
    </rPh>
    <rPh sb="20" eb="22">
      <t>ホジョ</t>
    </rPh>
    <rPh sb="22" eb="24">
      <t>ジギョウ</t>
    </rPh>
    <rPh sb="25" eb="27">
      <t>チョウフク</t>
    </rPh>
    <rPh sb="29" eb="31">
      <t>シンセイ</t>
    </rPh>
    <phoneticPr fontId="3"/>
  </si>
  <si>
    <t>補助金の重複を防ぐため、他の原油価格等高騰対策補助事業に対して、申請内容等の情報を提供されることに同意します。</t>
    <rPh sb="14" eb="18">
      <t>ゲンユカカク</t>
    </rPh>
    <rPh sb="28" eb="29">
      <t>タイ</t>
    </rPh>
    <rPh sb="32" eb="34">
      <t>シンセイ</t>
    </rPh>
    <rPh sb="34" eb="36">
      <t>ナイヨウ</t>
    </rPh>
    <rPh sb="36" eb="37">
      <t>トウ</t>
    </rPh>
    <rPh sb="38" eb="40">
      <t>ジョウホウ</t>
    </rPh>
    <rPh sb="41" eb="43">
      <t>テイキョウ</t>
    </rPh>
    <phoneticPr fontId="3"/>
  </si>
  <si>
    <t>令和５年度丹波市福祉事業所原油価格等高騰対策補助金
交付申請書兼請求書及び実績報告書作成用　基本情報入力シート</t>
    <rPh sb="13" eb="17">
      <t>ゲンユカカク</t>
    </rPh>
    <rPh sb="35" eb="36">
      <t>オヨ</t>
    </rPh>
    <rPh sb="37" eb="39">
      <t>ジッセキ</t>
    </rPh>
    <rPh sb="39" eb="42">
      <t>ホウコクショ</t>
    </rPh>
    <rPh sb="42" eb="44">
      <t>サクセイ</t>
    </rPh>
    <rPh sb="44" eb="45">
      <t>ヨウ</t>
    </rPh>
    <phoneticPr fontId="18"/>
  </si>
  <si>
    <t>丹波市福祉事業所原油価格等高騰対策補助金　アンケート</t>
    <rPh sb="0" eb="3">
      <t>タンバシ</t>
    </rPh>
    <rPh sb="3" eb="5">
      <t>フクシ</t>
    </rPh>
    <rPh sb="5" eb="8">
      <t>ジギョウショ</t>
    </rPh>
    <rPh sb="8" eb="12">
      <t>ゲンユカカク</t>
    </rPh>
    <rPh sb="12" eb="13">
      <t>トウ</t>
    </rPh>
    <rPh sb="13" eb="15">
      <t>コウトウ</t>
    </rPh>
    <rPh sb="15" eb="17">
      <t>タイサク</t>
    </rPh>
    <rPh sb="17" eb="20">
      <t>ホジョキン</t>
    </rPh>
    <phoneticPr fontId="3"/>
  </si>
  <si>
    <t>丹波市福祉事業所原油価格等高騰対策補助金交付申請書兼請求書</t>
    <rPh sb="0" eb="3">
      <t>タンバシ</t>
    </rPh>
    <rPh sb="3" eb="5">
      <t>フクシ</t>
    </rPh>
    <rPh sb="5" eb="7">
      <t>ジギョウ</t>
    </rPh>
    <rPh sb="7" eb="8">
      <t>ショ</t>
    </rPh>
    <rPh sb="8" eb="12">
      <t>ゲンユカカク</t>
    </rPh>
    <rPh sb="12" eb="13">
      <t>トウ</t>
    </rPh>
    <rPh sb="13" eb="15">
      <t>コウトウ</t>
    </rPh>
    <rPh sb="15" eb="17">
      <t>タイサク</t>
    </rPh>
    <rPh sb="17" eb="20">
      <t>ホジョキン</t>
    </rPh>
    <rPh sb="20" eb="21">
      <t>コウ</t>
    </rPh>
    <rPh sb="21" eb="22">
      <t>ツキ</t>
    </rPh>
    <rPh sb="22" eb="23">
      <t>サル</t>
    </rPh>
    <rPh sb="23" eb="24">
      <t>ショウ</t>
    </rPh>
    <rPh sb="24" eb="25">
      <t>ショ</t>
    </rPh>
    <rPh sb="25" eb="26">
      <t>ケン</t>
    </rPh>
    <rPh sb="26" eb="29">
      <t>セイキュウショ</t>
    </rPh>
    <phoneticPr fontId="4"/>
  </si>
  <si>
    <t>　丹波市福祉事業所原油価格等高騰対策補助金について、下記のとおり補助金を交付願いたく、丹波市福祉事業所原油価格等高騰対策補助金交付要綱第６条の規定により関係書類を添えて申請及び請求します。</t>
    <rPh sb="1" eb="4">
      <t>タンバシ</t>
    </rPh>
    <rPh sb="4" eb="6">
      <t>フクシ</t>
    </rPh>
    <rPh sb="6" eb="8">
      <t>ジギョウ</t>
    </rPh>
    <rPh sb="8" eb="9">
      <t>ショ</t>
    </rPh>
    <rPh sb="9" eb="13">
      <t>ゲンユカカク</t>
    </rPh>
    <rPh sb="13" eb="14">
      <t>トウ</t>
    </rPh>
    <rPh sb="14" eb="16">
      <t>コウトウ</t>
    </rPh>
    <rPh sb="16" eb="18">
      <t>タイサク</t>
    </rPh>
    <rPh sb="18" eb="21">
      <t>ホジョキン</t>
    </rPh>
    <rPh sb="26" eb="28">
      <t>カキ</t>
    </rPh>
    <rPh sb="32" eb="35">
      <t>ホジョキン</t>
    </rPh>
    <rPh sb="36" eb="38">
      <t>コウフ</t>
    </rPh>
    <rPh sb="38" eb="39">
      <t>ネガ</t>
    </rPh>
    <rPh sb="43" eb="46">
      <t>タンバシ</t>
    </rPh>
    <rPh sb="46" eb="48">
      <t>フクシ</t>
    </rPh>
    <rPh sb="48" eb="50">
      <t>ジギョウ</t>
    </rPh>
    <rPh sb="50" eb="51">
      <t>ショ</t>
    </rPh>
    <rPh sb="51" eb="55">
      <t>ゲンユカカク</t>
    </rPh>
    <rPh sb="55" eb="56">
      <t>トウ</t>
    </rPh>
    <rPh sb="56" eb="58">
      <t>コウトウ</t>
    </rPh>
    <rPh sb="58" eb="60">
      <t>タイサク</t>
    </rPh>
    <rPh sb="60" eb="63">
      <t>ホジョキン</t>
    </rPh>
    <rPh sb="63" eb="65">
      <t>コウフ</t>
    </rPh>
    <rPh sb="65" eb="67">
      <t>ヨウコウ</t>
    </rPh>
    <rPh sb="67" eb="68">
      <t>ダイ</t>
    </rPh>
    <rPh sb="69" eb="70">
      <t>ジョウ</t>
    </rPh>
    <rPh sb="71" eb="73">
      <t>キテイ</t>
    </rPh>
    <rPh sb="76" eb="78">
      <t>カンケイ</t>
    </rPh>
    <rPh sb="78" eb="80">
      <t>ショルイ</t>
    </rPh>
    <rPh sb="81" eb="82">
      <t>ソ</t>
    </rPh>
    <rPh sb="84" eb="86">
      <t>シンセイ</t>
    </rPh>
    <rPh sb="86" eb="87">
      <t>オヨ</t>
    </rPh>
    <rPh sb="88" eb="90">
      <t>セイキュウ</t>
    </rPh>
    <phoneticPr fontId="3"/>
  </si>
  <si>
    <t>丹波市福祉事業所原油価格等高騰対策補助金　定員超過理由書</t>
    <rPh sb="0" eb="2">
      <t>タンバ</t>
    </rPh>
    <rPh sb="2" eb="3">
      <t>シ</t>
    </rPh>
    <rPh sb="3" eb="5">
      <t>フクシ</t>
    </rPh>
    <rPh sb="5" eb="7">
      <t>ジギョウ</t>
    </rPh>
    <rPh sb="7" eb="8">
      <t>ショ</t>
    </rPh>
    <rPh sb="8" eb="12">
      <t>ゲンユカカク</t>
    </rPh>
    <rPh sb="12" eb="13">
      <t>トウ</t>
    </rPh>
    <rPh sb="13" eb="15">
      <t>コウトウ</t>
    </rPh>
    <rPh sb="15" eb="17">
      <t>タイサク</t>
    </rPh>
    <rPh sb="17" eb="20">
      <t>ホジョキン</t>
    </rPh>
    <rPh sb="21" eb="23">
      <t>テイイン</t>
    </rPh>
    <rPh sb="23" eb="25">
      <t>チョウカ</t>
    </rPh>
    <rPh sb="25" eb="28">
      <t>リユウショ</t>
    </rPh>
    <phoneticPr fontId="3"/>
  </si>
  <si>
    <t>補助金申請について他の原油価格等高騰対策補助事業と重複した申請はしていません。</t>
    <rPh sb="11" eb="15">
      <t>ゲンユカカク</t>
    </rPh>
    <phoneticPr fontId="3"/>
  </si>
  <si>
    <t>補助金の重複を防ぐため、他の原油価格等高騰対策補助事業に対して、申請内容等の情報を提供されることに同意します。</t>
    <rPh sb="14" eb="18">
      <t>ゲンユカカク</t>
    </rPh>
    <phoneticPr fontId="3"/>
  </si>
  <si>
    <r>
      <t>丹波市福</t>
    </r>
    <r>
      <rPr>
        <b/>
        <sz val="16"/>
        <rFont val="游ゴシック"/>
        <family val="3"/>
        <charset val="128"/>
        <scheme val="minor"/>
      </rPr>
      <t>祉事業所原油価格等</t>
    </r>
    <r>
      <rPr>
        <b/>
        <sz val="16"/>
        <color theme="1"/>
        <rFont val="游ゴシック"/>
        <family val="3"/>
        <charset val="128"/>
        <scheme val="minor"/>
      </rPr>
      <t xml:space="preserve">高騰対策補助金実績報告書
</t>
    </r>
    <r>
      <rPr>
        <b/>
        <sz val="16"/>
        <color rgb="FFFF0000"/>
        <rFont val="游ゴシック"/>
        <family val="3"/>
        <charset val="128"/>
        <scheme val="minor"/>
      </rPr>
      <t>【訪問系事業所・相談系事業所】</t>
    </r>
    <rPh sb="8" eb="12">
      <t>ゲンユカカク</t>
    </rPh>
    <rPh sb="20" eb="22">
      <t>ジッセキ</t>
    </rPh>
    <rPh sb="22" eb="25">
      <t>ホウコクショ</t>
    </rPh>
    <phoneticPr fontId="3"/>
  </si>
  <si>
    <t>丹波市福祉事業所原油価格等高騰対策補助金</t>
    <rPh sb="0" eb="3">
      <t>タンバシ</t>
    </rPh>
    <rPh sb="3" eb="8">
      <t>フクシジギョウショ</t>
    </rPh>
    <rPh sb="8" eb="12">
      <t>ゲンユカカク</t>
    </rPh>
    <rPh sb="12" eb="13">
      <t>ナド</t>
    </rPh>
    <rPh sb="13" eb="15">
      <t>コウトウ</t>
    </rPh>
    <rPh sb="15" eb="17">
      <t>タイサク</t>
    </rPh>
    <rPh sb="17" eb="20">
      <t>ホジョキン</t>
    </rPh>
    <phoneticPr fontId="18"/>
  </si>
  <si>
    <t>送付先：丹波市健康福祉部介護保険課　原油価格等高騰対策補助金担当あて</t>
    <rPh sb="0" eb="3">
      <t>ソウフサキ</t>
    </rPh>
    <rPh sb="4" eb="6">
      <t>タンバ</t>
    </rPh>
    <rPh sb="7" eb="12">
      <t>ケンコウフクシブ</t>
    </rPh>
    <rPh sb="14" eb="16">
      <t>ホケン</t>
    </rPh>
    <rPh sb="18" eb="22">
      <t>ゲンユカカク</t>
    </rPh>
    <rPh sb="22" eb="23">
      <t>ナド</t>
    </rPh>
    <rPh sb="23" eb="25">
      <t>コウトウ</t>
    </rPh>
    <rPh sb="25" eb="27">
      <t>タイサク</t>
    </rPh>
    <rPh sb="27" eb="30">
      <t>ホジョキン</t>
    </rPh>
    <rPh sb="30" eb="32">
      <t>タントウ</t>
    </rPh>
    <phoneticPr fontId="18"/>
  </si>
  <si>
    <t xml:space="preserve">  注）電子車検証の場合は、一緒に発行されている「自動車検査証記録事項」や「自動車損害賠償責任保険証明書」の添付をお願いします。</t>
    <rPh sb="2" eb="3">
      <t>チュウ</t>
    </rPh>
    <rPh sb="4" eb="6">
      <t>デンシ</t>
    </rPh>
    <rPh sb="6" eb="9">
      <t>シャケンショウ</t>
    </rPh>
    <rPh sb="10" eb="12">
      <t>バアイ</t>
    </rPh>
    <phoneticPr fontId="3"/>
  </si>
  <si>
    <t>注）電子車検証の場合は、一緒に発行されている「自動車検査証記録事項」や「自動車損害賠償責任保険証明書」の添付をお願いします。</t>
    <phoneticPr fontId="3"/>
  </si>
  <si>
    <t xml:space="preserve">  注）電子車検証の場合は、一緒に発行されている「自動車検査証記録事項」や「自動車損害賠償責任保険証明書」の添付をお願いします。</t>
    <phoneticPr fontId="3"/>
  </si>
  <si>
    <t xml:space="preserve">  注）車両を1台も所有しない法人は、車両燃料費を負担する事業の用に専ら使用する法人名義以外の車両がある場合には、1台に限り申請することができます。</t>
    <phoneticPr fontId="3"/>
  </si>
  <si>
    <t>車両番号</t>
    <rPh sb="0" eb="2">
      <t>シャリョウ</t>
    </rPh>
    <rPh sb="2" eb="4">
      <t>バンゴウ</t>
    </rPh>
    <phoneticPr fontId="3"/>
  </si>
  <si>
    <t>車両番号</t>
    <rPh sb="0" eb="4">
      <t>シャリョウバンゴウ</t>
    </rPh>
    <phoneticPr fontId="3"/>
  </si>
  <si>
    <t>R6.4</t>
    <phoneticPr fontId="3"/>
  </si>
  <si>
    <t>R6.5</t>
  </si>
  <si>
    <t>R6.6</t>
  </si>
  <si>
    <t>R6.7</t>
  </si>
  <si>
    <t>R6.8</t>
  </si>
  <si>
    <t>R6.9</t>
  </si>
  <si>
    <t>R6.10</t>
  </si>
  <si>
    <t>R6.11</t>
  </si>
  <si>
    <t>R6.12</t>
  </si>
  <si>
    <t>R7.1</t>
    <phoneticPr fontId="3"/>
  </si>
  <si>
    <t>R7.2</t>
  </si>
  <si>
    <t>R7.3</t>
  </si>
  <si>
    <t>注）（２）実績報告書のシートで入力した車両について、重複申請は不可のであるためこのシートには入力しないでください。</t>
    <rPh sb="5" eb="7">
      <t>ジッセキ</t>
    </rPh>
    <rPh sb="7" eb="10">
      <t>ホウコクショ</t>
    </rPh>
    <rPh sb="15" eb="17">
      <t>ニュウリョク</t>
    </rPh>
    <rPh sb="19" eb="21">
      <t>シャリョウ</t>
    </rPh>
    <rPh sb="26" eb="28">
      <t>ジュウフク</t>
    </rPh>
    <rPh sb="28" eb="30">
      <t>シンセイ</t>
    </rPh>
    <rPh sb="31" eb="33">
      <t>フカ</t>
    </rPh>
    <rPh sb="46" eb="48">
      <t>ニュウリョク</t>
    </rPh>
    <phoneticPr fontId="3"/>
  </si>
  <si>
    <t>令和６年４月定員超過理由</t>
    <rPh sb="3" eb="4">
      <t>ネン</t>
    </rPh>
    <rPh sb="5" eb="6">
      <t>ガツ</t>
    </rPh>
    <phoneticPr fontId="3"/>
  </si>
  <si>
    <t>令和６年５月定員超過理由</t>
    <rPh sb="0" eb="2">
      <t>レイワ</t>
    </rPh>
    <rPh sb="3" eb="4">
      <t>ネン</t>
    </rPh>
    <rPh sb="5" eb="6">
      <t>ガツ</t>
    </rPh>
    <rPh sb="6" eb="8">
      <t>テイイン</t>
    </rPh>
    <rPh sb="8" eb="10">
      <t>チョウカ</t>
    </rPh>
    <rPh sb="10" eb="12">
      <t>リユウ</t>
    </rPh>
    <phoneticPr fontId="3"/>
  </si>
  <si>
    <t>令和６年６月定員超過理由</t>
    <rPh sb="0" eb="2">
      <t>レイワ</t>
    </rPh>
    <rPh sb="3" eb="4">
      <t>ネン</t>
    </rPh>
    <rPh sb="5" eb="6">
      <t>ガツ</t>
    </rPh>
    <rPh sb="6" eb="8">
      <t>テイイン</t>
    </rPh>
    <rPh sb="8" eb="10">
      <t>チョウカ</t>
    </rPh>
    <rPh sb="10" eb="12">
      <t>リユウ</t>
    </rPh>
    <phoneticPr fontId="3"/>
  </si>
  <si>
    <t>令和６年７月定員超過理由</t>
    <rPh sb="0" eb="2">
      <t>レイワ</t>
    </rPh>
    <rPh sb="3" eb="4">
      <t>ネン</t>
    </rPh>
    <rPh sb="5" eb="6">
      <t>ガツ</t>
    </rPh>
    <rPh sb="6" eb="8">
      <t>テイイン</t>
    </rPh>
    <rPh sb="8" eb="10">
      <t>チョウカ</t>
    </rPh>
    <rPh sb="10" eb="12">
      <t>リユウ</t>
    </rPh>
    <phoneticPr fontId="3"/>
  </si>
  <si>
    <t>令和６年８月定員超過理由</t>
    <rPh sb="0" eb="2">
      <t>レイワ</t>
    </rPh>
    <rPh sb="6" eb="8">
      <t>テイイン</t>
    </rPh>
    <rPh sb="8" eb="10">
      <t>チョウカ</t>
    </rPh>
    <rPh sb="10" eb="12">
      <t>リユウ</t>
    </rPh>
    <phoneticPr fontId="3"/>
  </si>
  <si>
    <t>令和６年９月定員超過理由</t>
    <rPh sb="0" eb="2">
      <t>レイワ</t>
    </rPh>
    <rPh sb="3" eb="4">
      <t>ネン</t>
    </rPh>
    <rPh sb="5" eb="6">
      <t>ガツ</t>
    </rPh>
    <rPh sb="6" eb="8">
      <t>テイイン</t>
    </rPh>
    <rPh sb="8" eb="10">
      <t>チョウカ</t>
    </rPh>
    <rPh sb="10" eb="12">
      <t>リユウ</t>
    </rPh>
    <phoneticPr fontId="3"/>
  </si>
  <si>
    <t>令和６年１０月定員超過理由</t>
    <rPh sb="0" eb="2">
      <t>レイワ</t>
    </rPh>
    <rPh sb="3" eb="4">
      <t>ネン</t>
    </rPh>
    <rPh sb="6" eb="7">
      <t>ガツ</t>
    </rPh>
    <rPh sb="7" eb="9">
      <t>テイイン</t>
    </rPh>
    <rPh sb="9" eb="11">
      <t>チョウカ</t>
    </rPh>
    <rPh sb="11" eb="13">
      <t>リユウ</t>
    </rPh>
    <phoneticPr fontId="3"/>
  </si>
  <si>
    <t>令和６年１１月定員超過理由</t>
    <rPh sb="0" eb="2">
      <t>レイワ</t>
    </rPh>
    <rPh sb="7" eb="9">
      <t>テイイン</t>
    </rPh>
    <rPh sb="9" eb="11">
      <t>チョウカ</t>
    </rPh>
    <rPh sb="11" eb="13">
      <t>リユウ</t>
    </rPh>
    <phoneticPr fontId="3"/>
  </si>
  <si>
    <t>令和６年１２月定員超過理由</t>
    <rPh sb="0" eb="2">
      <t>レイワ</t>
    </rPh>
    <rPh sb="3" eb="4">
      <t>ネン</t>
    </rPh>
    <rPh sb="6" eb="7">
      <t>ガツ</t>
    </rPh>
    <rPh sb="7" eb="9">
      <t>テイイン</t>
    </rPh>
    <rPh sb="9" eb="11">
      <t>チョウカ</t>
    </rPh>
    <rPh sb="11" eb="13">
      <t>リユウ</t>
    </rPh>
    <phoneticPr fontId="3"/>
  </si>
  <si>
    <t>令和７年１月定員超過理由</t>
    <rPh sb="0" eb="2">
      <t>レイワ</t>
    </rPh>
    <rPh sb="3" eb="4">
      <t>ネン</t>
    </rPh>
    <rPh sb="5" eb="6">
      <t>ガツ</t>
    </rPh>
    <rPh sb="6" eb="8">
      <t>テイイン</t>
    </rPh>
    <rPh sb="8" eb="10">
      <t>チョウカ</t>
    </rPh>
    <rPh sb="10" eb="12">
      <t>リユウ</t>
    </rPh>
    <phoneticPr fontId="3"/>
  </si>
  <si>
    <t>令和７年２月定員超過理由</t>
    <rPh sb="0" eb="2">
      <t>レイワ</t>
    </rPh>
    <rPh sb="6" eb="8">
      <t>テイイン</t>
    </rPh>
    <rPh sb="8" eb="10">
      <t>チョウカ</t>
    </rPh>
    <rPh sb="10" eb="12">
      <t>リユウ</t>
    </rPh>
    <phoneticPr fontId="3"/>
  </si>
  <si>
    <t>令和７年３月定員超過理由</t>
    <rPh sb="0" eb="2">
      <t>レイワ</t>
    </rPh>
    <rPh sb="3" eb="4">
      <t>ネン</t>
    </rPh>
    <rPh sb="5" eb="6">
      <t>ガツ</t>
    </rPh>
    <rPh sb="6" eb="8">
      <t>テイイン</t>
    </rPh>
    <rPh sb="8" eb="10">
      <t>チョウカ</t>
    </rPh>
    <rPh sb="10" eb="12">
      <t>リユウ</t>
    </rPh>
    <phoneticPr fontId="3"/>
  </si>
  <si>
    <t>補助上限に関する協議</t>
    <phoneticPr fontId="3"/>
  </si>
  <si>
    <t>令和６年４月定員超過理由</t>
    <rPh sb="0" eb="2">
      <t>レイワ</t>
    </rPh>
    <rPh sb="3" eb="4">
      <t>ネン</t>
    </rPh>
    <rPh sb="5" eb="6">
      <t>ガツ</t>
    </rPh>
    <rPh sb="6" eb="8">
      <t>テイイン</t>
    </rPh>
    <rPh sb="8" eb="10">
      <t>チョウカ</t>
    </rPh>
    <rPh sb="10" eb="12">
      <t>リユウ</t>
    </rPh>
    <phoneticPr fontId="3"/>
  </si>
  <si>
    <t>令和６年７月定員超過理由</t>
    <phoneticPr fontId="3"/>
  </si>
  <si>
    <t>令和６年８月定員超過理由</t>
    <phoneticPr fontId="3"/>
  </si>
  <si>
    <t>令和６年９月定員超過理由</t>
    <rPh sb="0" eb="2">
      <t>レイワ</t>
    </rPh>
    <rPh sb="3" eb="4">
      <t>ネン</t>
    </rPh>
    <rPh sb="5" eb="6">
      <t>ガツ</t>
    </rPh>
    <rPh sb="6" eb="10">
      <t>テイインチョウカ</t>
    </rPh>
    <rPh sb="10" eb="12">
      <t>リユウ</t>
    </rPh>
    <phoneticPr fontId="3"/>
  </si>
  <si>
    <t>令和６年１０月定員超過理由</t>
    <phoneticPr fontId="3"/>
  </si>
  <si>
    <t>令和６年１１月定員超過理由</t>
    <rPh sb="0" eb="2">
      <t>レイワ</t>
    </rPh>
    <rPh sb="3" eb="4">
      <t>ネン</t>
    </rPh>
    <rPh sb="6" eb="7">
      <t>ガツ</t>
    </rPh>
    <rPh sb="7" eb="11">
      <t>テイインチョウカ</t>
    </rPh>
    <rPh sb="11" eb="13">
      <t>リユウ</t>
    </rPh>
    <phoneticPr fontId="3"/>
  </si>
  <si>
    <t>令和６年１２月定員超過理由</t>
    <phoneticPr fontId="3"/>
  </si>
  <si>
    <t>令和７年１月定員超過理由</t>
    <rPh sb="0" eb="2">
      <t>レイワ</t>
    </rPh>
    <rPh sb="3" eb="4">
      <t>ネン</t>
    </rPh>
    <rPh sb="5" eb="6">
      <t>ガツ</t>
    </rPh>
    <rPh sb="6" eb="10">
      <t>テイインチョウカ</t>
    </rPh>
    <rPh sb="10" eb="12">
      <t>リユウ</t>
    </rPh>
    <phoneticPr fontId="3"/>
  </si>
  <si>
    <t>令和７年２月定員超過理由</t>
    <phoneticPr fontId="3"/>
  </si>
  <si>
    <t>令和７年３月定員超過理由</t>
    <rPh sb="0" eb="2">
      <t>レイワ</t>
    </rPh>
    <rPh sb="3" eb="4">
      <t>ネン</t>
    </rPh>
    <rPh sb="5" eb="6">
      <t>ガツ</t>
    </rPh>
    <rPh sb="6" eb="10">
      <t>テイインチョウカ</t>
    </rPh>
    <rPh sb="10" eb="12">
      <t>リユウ</t>
    </rPh>
    <phoneticPr fontId="3"/>
  </si>
  <si>
    <t>虐待による定員超過</t>
    <phoneticPr fontId="3"/>
  </si>
  <si>
    <t>2,401cc以上　￥30,000
661cc～2,400cc　￥15,000
660cc以下　￥12,000</t>
    <rPh sb="7" eb="9">
      <t>イジョウ</t>
    </rPh>
    <rPh sb="45" eb="47">
      <t>イカ</t>
    </rPh>
    <phoneticPr fontId="3"/>
  </si>
  <si>
    <t>R6.4</t>
    <phoneticPr fontId="3"/>
  </si>
  <si>
    <t>R6.5</t>
    <phoneticPr fontId="3"/>
  </si>
  <si>
    <t>R7.1</t>
    <phoneticPr fontId="3"/>
  </si>
  <si>
    <r>
      <t xml:space="preserve">※ </t>
    </r>
    <r>
      <rPr>
        <sz val="11"/>
        <rFont val="游ゴシック"/>
        <family val="3"/>
        <charset val="128"/>
        <scheme val="minor"/>
      </rPr>
      <t>このシートで申請できる</t>
    </r>
    <r>
      <rPr>
        <sz val="11"/>
        <color theme="1"/>
        <rFont val="游ゴシック"/>
        <family val="2"/>
        <charset val="128"/>
        <scheme val="minor"/>
      </rPr>
      <t>訪問系事業所及び相談系事業所の車両においては、補助対象者である運営事業所と雇用契約を締結している</t>
    </r>
    <r>
      <rPr>
        <sz val="11"/>
        <color rgb="FFFF0000"/>
        <rFont val="游ゴシック"/>
        <family val="3"/>
        <charset val="128"/>
        <scheme val="minor"/>
      </rPr>
      <t>事業所名、代表者、役員以外の従業員等が使用する車両で、かつ、対象期間に訪問実績のある場合には、車両燃料費補助金の申請ができます。</t>
    </r>
    <r>
      <rPr>
        <sz val="11"/>
        <color theme="1"/>
        <rFont val="游ゴシック"/>
        <family val="2"/>
        <charset val="128"/>
        <scheme val="minor"/>
      </rPr>
      <t>（代表者、役員が使用する車両は（２）実績報告書シートに入力してください。）
下記に該当車両につい</t>
    </r>
    <r>
      <rPr>
        <sz val="11"/>
        <rFont val="游ゴシック"/>
        <family val="3"/>
        <charset val="128"/>
        <scheme val="minor"/>
      </rPr>
      <t>て入力いただ</t>
    </r>
    <r>
      <rPr>
        <sz val="11"/>
        <color theme="1"/>
        <rFont val="游ゴシック"/>
        <family val="2"/>
        <charset val="128"/>
        <scheme val="minor"/>
      </rPr>
      <t xml:space="preserve">き、各職員の雇用契約書（写）、各車両の車検証（写）と一緒にご申請ください。
</t>
    </r>
    <r>
      <rPr>
        <u/>
        <sz val="11"/>
        <color theme="1"/>
        <rFont val="游ゴシック"/>
        <family val="3"/>
        <charset val="128"/>
        <scheme val="minor"/>
      </rPr>
      <t>（注意）車両情報の記載があっても、職員の雇用契約書（写）、各車両の車検証（写）の添付がない場合は対象となりません。</t>
    </r>
    <rPh sb="8" eb="10">
      <t>シンセイ</t>
    </rPh>
    <rPh sb="61" eb="64">
      <t>ジギョウショ</t>
    </rPh>
    <rPh sb="64" eb="65">
      <t>メイ</t>
    </rPh>
    <rPh sb="66" eb="69">
      <t>ダイヒョウシャ</t>
    </rPh>
    <rPh sb="70" eb="72">
      <t>ヤクイン</t>
    </rPh>
    <rPh sb="72" eb="74">
      <t>イガイ</t>
    </rPh>
    <rPh sb="126" eb="129">
      <t>ダイヒョウシャ</t>
    </rPh>
    <rPh sb="130" eb="132">
      <t>ヤクイン</t>
    </rPh>
    <rPh sb="133" eb="135">
      <t>シヨウ</t>
    </rPh>
    <rPh sb="137" eb="139">
      <t>シャリョウ</t>
    </rPh>
    <rPh sb="143" eb="148">
      <t>ジッセキホウコクショ</t>
    </rPh>
    <rPh sb="152" eb="154">
      <t>ニュウリョク</t>
    </rPh>
    <rPh sb="163" eb="165">
      <t>カキ</t>
    </rPh>
    <rPh sb="166" eb="168">
      <t>ガイトウ</t>
    </rPh>
    <rPh sb="168" eb="170">
      <t>シャリョウ</t>
    </rPh>
    <rPh sb="174" eb="176">
      <t>ニュウリョク</t>
    </rPh>
    <rPh sb="205" eb="207">
      <t>イッショ</t>
    </rPh>
    <rPh sb="209" eb="211">
      <t>シンセイ</t>
    </rPh>
    <rPh sb="218" eb="220">
      <t>チュウイ</t>
    </rPh>
    <rPh sb="221" eb="223">
      <t>シャリョウ</t>
    </rPh>
    <rPh sb="223" eb="225">
      <t>ジョウホウ</t>
    </rPh>
    <rPh sb="226" eb="228">
      <t>キサイ</t>
    </rPh>
    <rPh sb="257" eb="259">
      <t>テンプ</t>
    </rPh>
    <rPh sb="262" eb="264">
      <t>バアイ</t>
    </rPh>
    <rPh sb="265" eb="267">
      <t>タイショウ</t>
    </rPh>
    <phoneticPr fontId="3"/>
  </si>
  <si>
    <t>丹波市福祉事業所原油価格等高騰対策補助金
交付申請書兼請求書及び実績報告書作成用　基本情報入力シート</t>
    <rPh sb="8" eb="12">
      <t>ゲンユカカク</t>
    </rPh>
    <rPh sb="30" eb="31">
      <t>オヨ</t>
    </rPh>
    <rPh sb="32" eb="34">
      <t>ジッセキ</t>
    </rPh>
    <rPh sb="34" eb="37">
      <t>ホウコクショ</t>
    </rPh>
    <rPh sb="37" eb="39">
      <t>サクセイ</t>
    </rPh>
    <rPh sb="39" eb="40">
      <t>ヨウ</t>
    </rPh>
    <phoneticPr fontId="18"/>
  </si>
  <si>
    <t>R6.4</t>
    <phoneticPr fontId="3"/>
  </si>
  <si>
    <t>R6.5</t>
    <phoneticPr fontId="3"/>
  </si>
  <si>
    <t>R6.7</t>
    <phoneticPr fontId="3"/>
  </si>
  <si>
    <t>R7.1</t>
    <phoneticPr fontId="3"/>
  </si>
  <si>
    <t>R7.2</t>
    <phoneticPr fontId="3"/>
  </si>
  <si>
    <t>R7.3</t>
    <phoneticPr fontId="3"/>
  </si>
  <si>
    <r>
      <t>　　注）前回申請時と同様の車両の場合は、車検証（写）の添付は必要ありません。
　　 　　ただし、その内</t>
    </r>
    <r>
      <rPr>
        <sz val="10.5"/>
        <color rgb="FFFF0000"/>
        <rFont val="ＭＳ ゴシック"/>
        <family val="3"/>
        <charset val="128"/>
      </rPr>
      <t>令和６年４月１日以降に車検を受けられた車両については、対象車両の車検証（写）を添付してください。</t>
    </r>
    <r>
      <rPr>
        <sz val="10.5"/>
        <rFont val="ＭＳ ゴシック"/>
        <family val="3"/>
        <charset val="128"/>
      </rPr>
      <t xml:space="preserve">
　　 　　また、前回申請されていない車両についても車検証（写）を添付してください。</t>
    </r>
    <rPh sb="2" eb="3">
      <t>チュウ</t>
    </rPh>
    <rPh sb="4" eb="6">
      <t>ゼンカイ</t>
    </rPh>
    <rPh sb="6" eb="9">
      <t>シンセイジ</t>
    </rPh>
    <rPh sb="10" eb="12">
      <t>ドウヨウ</t>
    </rPh>
    <rPh sb="13" eb="15">
      <t>シャリョウ</t>
    </rPh>
    <rPh sb="16" eb="18">
      <t>バアイ</t>
    </rPh>
    <rPh sb="20" eb="23">
      <t>シャケンショウ</t>
    </rPh>
    <rPh sb="24" eb="25">
      <t>ウツ</t>
    </rPh>
    <rPh sb="27" eb="29">
      <t>テンプ</t>
    </rPh>
    <rPh sb="30" eb="32">
      <t>ヒツヨウ</t>
    </rPh>
    <rPh sb="50" eb="51">
      <t>ウチ</t>
    </rPh>
    <rPh sb="51" eb="53">
      <t>レイワ</t>
    </rPh>
    <rPh sb="54" eb="55">
      <t>ネン</t>
    </rPh>
    <rPh sb="56" eb="57">
      <t>ガツ</t>
    </rPh>
    <rPh sb="58" eb="59">
      <t>ニチ</t>
    </rPh>
    <rPh sb="59" eb="61">
      <t>イコウ</t>
    </rPh>
    <rPh sb="62" eb="64">
      <t>シャケン</t>
    </rPh>
    <rPh sb="65" eb="66">
      <t>ウ</t>
    </rPh>
    <rPh sb="70" eb="72">
      <t>シャリョウ</t>
    </rPh>
    <rPh sb="78" eb="80">
      <t>タイショウ</t>
    </rPh>
    <rPh sb="80" eb="82">
      <t>シャリョウ</t>
    </rPh>
    <rPh sb="83" eb="86">
      <t>シャケンショウ</t>
    </rPh>
    <rPh sb="87" eb="88">
      <t>シャ</t>
    </rPh>
    <rPh sb="90" eb="92">
      <t>テンプ</t>
    </rPh>
    <phoneticPr fontId="3"/>
  </si>
  <si>
    <t>介護予防支援</t>
    <rPh sb="0" eb="2">
      <t>カイゴ</t>
    </rPh>
    <rPh sb="2" eb="4">
      <t>ヨボウ</t>
    </rPh>
    <rPh sb="4" eb="6">
      <t>シエン</t>
    </rPh>
    <phoneticPr fontId="3"/>
  </si>
  <si>
    <t>介護予防支援</t>
    <rPh sb="0" eb="2">
      <t>カイゴ</t>
    </rPh>
    <rPh sb="2" eb="4">
      <t>ヨボウ</t>
    </rPh>
    <rPh sb="4" eb="6">
      <t>シエン</t>
    </rPh>
    <phoneticPr fontId="3"/>
  </si>
  <si>
    <r>
      <t xml:space="preserve">  注）前回申請時と同様の車両の場合は、車検証（写）の添付は必要ありません。
　　 ただし、その内</t>
    </r>
    <r>
      <rPr>
        <sz val="11"/>
        <color rgb="FFFF0000"/>
        <rFont val="游ゴシック"/>
        <family val="3"/>
        <charset val="128"/>
        <scheme val="minor"/>
      </rPr>
      <t>令和６年４月１日以降に車検を受けられた車両については、対象車両の車検証（写）を添付してください。</t>
    </r>
    <r>
      <rPr>
        <sz val="11"/>
        <rFont val="游ゴシック"/>
        <family val="3"/>
        <charset val="128"/>
        <scheme val="minor"/>
      </rPr>
      <t xml:space="preserve">
　　 また、前回申請されていない車両についても車検証（写）を添付してください。</t>
    </r>
    <rPh sb="2" eb="3">
      <t>チュウ</t>
    </rPh>
    <rPh sb="4" eb="6">
      <t>ゼンカイ</t>
    </rPh>
    <rPh sb="6" eb="9">
      <t>シンセイジ</t>
    </rPh>
    <rPh sb="10" eb="12">
      <t>ドウヨウ</t>
    </rPh>
    <rPh sb="13" eb="15">
      <t>シャリョウ</t>
    </rPh>
    <rPh sb="16" eb="18">
      <t>バアイ</t>
    </rPh>
    <rPh sb="20" eb="23">
      <t>シャケンショウ</t>
    </rPh>
    <rPh sb="24" eb="25">
      <t>ウツ</t>
    </rPh>
    <rPh sb="27" eb="29">
      <t>テンプ</t>
    </rPh>
    <rPh sb="30" eb="32">
      <t>ヒツヨウ</t>
    </rPh>
    <rPh sb="48" eb="49">
      <t>ウチ</t>
    </rPh>
    <rPh sb="49" eb="51">
      <t>レイワ</t>
    </rPh>
    <rPh sb="52" eb="53">
      <t>ネン</t>
    </rPh>
    <rPh sb="54" eb="55">
      <t>ガツ</t>
    </rPh>
    <rPh sb="56" eb="57">
      <t>ニチ</t>
    </rPh>
    <rPh sb="57" eb="59">
      <t>イコウ</t>
    </rPh>
    <rPh sb="60" eb="62">
      <t>シャケン</t>
    </rPh>
    <rPh sb="63" eb="64">
      <t>ウ</t>
    </rPh>
    <rPh sb="68" eb="70">
      <t>シャリョウ</t>
    </rPh>
    <rPh sb="76" eb="78">
      <t>タイショウ</t>
    </rPh>
    <rPh sb="78" eb="80">
      <t>シャリョウ</t>
    </rPh>
    <rPh sb="81" eb="84">
      <t>シャケンショウ</t>
    </rPh>
    <rPh sb="85" eb="86">
      <t>シャ</t>
    </rPh>
    <rPh sb="88" eb="90">
      <t>テンプ</t>
    </rPh>
    <phoneticPr fontId="3"/>
  </si>
  <si>
    <t>基準日</t>
    <rPh sb="0" eb="3">
      <t>キジュンビ</t>
    </rPh>
    <phoneticPr fontId="3"/>
  </si>
  <si>
    <r>
      <t>　　注）前回申請時と同様の車両の場合は、車検証（写）の添付は必要ありません。
　　 　　ただし、その内</t>
    </r>
    <r>
      <rPr>
        <sz val="11"/>
        <color rgb="FFFF0000"/>
        <rFont val="游ゴシック"/>
        <family val="3"/>
        <charset val="128"/>
        <scheme val="minor"/>
      </rPr>
      <t xml:space="preserve">令和６年４月１日以降に車検を受けられた車両については、対象車両の車検証（写）を添付してください。
</t>
    </r>
    <r>
      <rPr>
        <sz val="11"/>
        <rFont val="游ゴシック"/>
        <family val="3"/>
        <charset val="128"/>
        <scheme val="minor"/>
      </rPr>
      <t>　　 　　また、前回申請されていない車両についても車検証（写）を添付してください。</t>
    </r>
    <rPh sb="2" eb="3">
      <t>チュウ</t>
    </rPh>
    <rPh sb="4" eb="6">
      <t>ゼンカイ</t>
    </rPh>
    <rPh sb="6" eb="9">
      <t>シンセイジ</t>
    </rPh>
    <rPh sb="10" eb="12">
      <t>ドウヨウ</t>
    </rPh>
    <rPh sb="13" eb="15">
      <t>シャリョウ</t>
    </rPh>
    <rPh sb="16" eb="18">
      <t>バアイ</t>
    </rPh>
    <rPh sb="20" eb="23">
      <t>シャケンショウ</t>
    </rPh>
    <rPh sb="24" eb="25">
      <t>ウツ</t>
    </rPh>
    <rPh sb="27" eb="29">
      <t>テンプ</t>
    </rPh>
    <rPh sb="30" eb="32">
      <t>ヒツヨウ</t>
    </rPh>
    <rPh sb="50" eb="51">
      <t>ウチ</t>
    </rPh>
    <rPh sb="51" eb="53">
      <t>レイワ</t>
    </rPh>
    <rPh sb="54" eb="55">
      <t>ネン</t>
    </rPh>
    <rPh sb="56" eb="57">
      <t>ガツ</t>
    </rPh>
    <rPh sb="58" eb="59">
      <t>ニチ</t>
    </rPh>
    <rPh sb="59" eb="61">
      <t>イコウ</t>
    </rPh>
    <rPh sb="62" eb="64">
      <t>シャケン</t>
    </rPh>
    <rPh sb="65" eb="66">
      <t>ウ</t>
    </rPh>
    <rPh sb="70" eb="72">
      <t>シャリョウ</t>
    </rPh>
    <rPh sb="78" eb="80">
      <t>タイショウ</t>
    </rPh>
    <rPh sb="80" eb="82">
      <t>シャリョウ</t>
    </rPh>
    <rPh sb="83" eb="86">
      <t>シャケンショウ</t>
    </rPh>
    <rPh sb="87" eb="88">
      <t>シャ</t>
    </rPh>
    <rPh sb="90" eb="92">
      <t>テンプ</t>
    </rPh>
    <phoneticPr fontId="3"/>
  </si>
  <si>
    <t>注）（２）実績報告書のシートで入力した車両について、重複申請は不可であるためこのシートには入力しないでください。</t>
    <rPh sb="5" eb="7">
      <t>ジッセキ</t>
    </rPh>
    <rPh sb="7" eb="10">
      <t>ホウコクショ</t>
    </rPh>
    <rPh sb="15" eb="17">
      <t>ニュウリョク</t>
    </rPh>
    <rPh sb="19" eb="21">
      <t>シャリョウ</t>
    </rPh>
    <rPh sb="26" eb="28">
      <t>ジュウフク</t>
    </rPh>
    <rPh sb="28" eb="30">
      <t>シンセイ</t>
    </rPh>
    <rPh sb="31" eb="33">
      <t>フカ</t>
    </rPh>
    <rPh sb="45" eb="4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</si>
</sst>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quot;円&quot;"/>
    <numFmt numFmtId="177" formatCode="[$-411]ggge&quot;年&quot;m&quot;月&quot;d&quot;日&quot;;@"/>
    <numFmt numFmtId="178" formatCode="0;\-0;0"/>
    <numFmt numFmtId="179" formatCode="#,##0_ "/>
    <numFmt numFmtId="180" formatCode="0_ "/>
  </numFmts>
  <fonts count="90">
    <font>
      <sz val="11"/>
      <color theme="1"/>
      <name val="游ゴシック"/>
      <family val="2"/>
      <charset val="128"/>
      <scheme val="minor"/>
    </font>
    <font>
      <sz val="11"/>
      <color theme="1"/>
      <name val="游ゴシック"/>
      <family val="2"/>
      <charset val="128"/>
      <scheme val="minor"/>
    </font>
    <font>
      <b/>
      <sz val="20"/>
      <name val="游ゴシック"/>
      <family val="3"/>
      <charset val="128"/>
      <scheme val="minor"/>
    </font>
    <font>
      <sz val="6"/>
      <name val="游ゴシック"/>
      <family val="2"/>
      <charset val="128"/>
      <scheme val="minor"/>
    </font>
    <font>
      <sz val="6"/>
      <name val="游ゴシック"/>
      <family val="3"/>
      <charset val="128"/>
      <scheme val="minor"/>
    </font>
    <font>
      <sz val="14"/>
      <color theme="1"/>
      <name val="游ゴシック"/>
      <family val="2"/>
      <scheme val="minor"/>
    </font>
    <font>
      <b/>
      <sz val="12"/>
      <color theme="1"/>
      <name val="ＭＳ 明朝"/>
      <family val="1"/>
      <charset val="128"/>
    </font>
    <font>
      <sz val="12"/>
      <color theme="1"/>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theme="1"/>
      <name val="HG明朝E"/>
      <family val="1"/>
      <charset val="128"/>
    </font>
    <font>
      <sz val="14"/>
      <color theme="1"/>
      <name val="ＭＳ 明朝"/>
      <family val="1"/>
      <charset val="128"/>
    </font>
    <font>
      <b/>
      <sz val="11"/>
      <color theme="1"/>
      <name val="游ゴシック"/>
      <family val="3"/>
      <charset val="128"/>
      <scheme val="minor"/>
    </font>
    <font>
      <u/>
      <sz val="11"/>
      <color theme="10"/>
      <name val="游ゴシック"/>
      <family val="2"/>
      <scheme val="minor"/>
    </font>
    <font>
      <b/>
      <sz val="14"/>
      <color rgb="FFFF0000"/>
      <name val="游ゴシック"/>
      <family val="3"/>
      <charset val="128"/>
      <scheme val="minor"/>
    </font>
    <font>
      <b/>
      <sz val="11"/>
      <color rgb="FFFF0000"/>
      <name val="游ゴシック"/>
      <family val="3"/>
      <charset val="128"/>
      <scheme val="minor"/>
    </font>
    <font>
      <sz val="14"/>
      <name val="ＭＳ 明朝"/>
      <family val="1"/>
      <charset val="128"/>
    </font>
    <font>
      <sz val="6"/>
      <name val="ＭＳ Ｐゴシック"/>
      <family val="3"/>
      <charset val="128"/>
    </font>
    <font>
      <sz val="14"/>
      <color theme="1"/>
      <name val="游ゴシック Light"/>
      <family val="3"/>
      <charset val="128"/>
      <scheme val="major"/>
    </font>
    <font>
      <b/>
      <sz val="12"/>
      <name val="ＭＳ Ｐゴシック"/>
      <family val="3"/>
      <charset val="128"/>
    </font>
    <font>
      <b/>
      <sz val="12"/>
      <color rgb="FFFF0000"/>
      <name val="ＭＳ Ｐゴシック"/>
      <family val="3"/>
      <charset val="128"/>
    </font>
    <font>
      <sz val="12"/>
      <color theme="1"/>
      <name val="ＭＳ Ｐゴシック"/>
      <family val="3"/>
      <charset val="128"/>
    </font>
    <font>
      <sz val="11"/>
      <color theme="1"/>
      <name val="ＭＳ Ｐゴシック"/>
      <family val="3"/>
      <charset val="128"/>
    </font>
    <font>
      <b/>
      <sz val="12"/>
      <color theme="1"/>
      <name val="ＭＳ Ｐゴシック"/>
      <family val="3"/>
      <charset val="128"/>
    </font>
    <font>
      <sz val="11"/>
      <color theme="1"/>
      <name val="ＭＳ 明朝"/>
      <family val="1"/>
      <charset val="128"/>
    </font>
    <font>
      <sz val="18"/>
      <color theme="1"/>
      <name val="ＭＳ 明朝"/>
      <family val="1"/>
      <charset val="128"/>
    </font>
    <font>
      <b/>
      <sz val="14"/>
      <name val="游ゴシック"/>
      <family val="3"/>
      <charset val="128"/>
      <scheme val="minor"/>
    </font>
    <font>
      <b/>
      <sz val="12"/>
      <name val="ＭＳ ゴシック"/>
      <family val="3"/>
      <charset val="128"/>
    </font>
    <font>
      <sz val="11"/>
      <color rgb="FFFF0000"/>
      <name val="游ゴシック"/>
      <family val="2"/>
      <charset val="128"/>
      <scheme val="minor"/>
    </font>
    <font>
      <u/>
      <sz val="11"/>
      <color theme="10"/>
      <name val="ＭＳ 明朝"/>
      <family val="1"/>
      <charset val="128"/>
    </font>
    <font>
      <sz val="12"/>
      <color theme="1"/>
      <name val="ＭＳ 明朝"/>
      <family val="1"/>
      <charset val="128"/>
    </font>
    <font>
      <b/>
      <sz val="14"/>
      <name val="ＭＳ 明朝"/>
      <family val="1"/>
      <charset val="128"/>
    </font>
    <font>
      <b/>
      <sz val="11"/>
      <color rgb="FFFF0000"/>
      <name val="ＭＳ 明朝"/>
      <family val="1"/>
      <charset val="128"/>
    </font>
    <font>
      <b/>
      <sz val="12"/>
      <name val="ＭＳ 明朝"/>
      <family val="1"/>
      <charset val="128"/>
    </font>
    <font>
      <b/>
      <sz val="11"/>
      <name val="ＭＳ 明朝"/>
      <family val="1"/>
      <charset val="128"/>
    </font>
    <font>
      <sz val="16"/>
      <color theme="1"/>
      <name val="ＭＳ 明朝"/>
      <family val="1"/>
      <charset val="128"/>
    </font>
    <font>
      <b/>
      <sz val="11"/>
      <color rgb="FFFF0000"/>
      <name val="ＭＳ Ｐゴシック"/>
      <family val="3"/>
      <charset val="128"/>
    </font>
    <font>
      <sz val="9"/>
      <color indexed="81"/>
      <name val="MS P ゴシック"/>
      <family val="3"/>
      <charset val="128"/>
    </font>
    <font>
      <sz val="9"/>
      <color indexed="17"/>
      <name val="MS P ゴシック"/>
      <family val="3"/>
      <charset val="128"/>
    </font>
    <font>
      <b/>
      <sz val="9"/>
      <color indexed="21"/>
      <name val="MS P ゴシック"/>
      <family val="3"/>
      <charset val="128"/>
    </font>
    <font>
      <b/>
      <sz val="16"/>
      <color theme="1"/>
      <name val="游ゴシック"/>
      <family val="3"/>
      <charset val="128"/>
      <scheme val="minor"/>
    </font>
    <font>
      <sz val="14"/>
      <color theme="1"/>
      <name val="游ゴシック"/>
      <family val="2"/>
      <charset val="128"/>
      <scheme val="minor"/>
    </font>
    <font>
      <sz val="9"/>
      <color theme="1"/>
      <name val="游ゴシック"/>
      <family val="2"/>
      <charset val="128"/>
      <scheme val="minor"/>
    </font>
    <font>
      <sz val="16"/>
      <color theme="1"/>
      <name val="游ゴシック"/>
      <family val="2"/>
      <charset val="128"/>
      <scheme val="minor"/>
    </font>
    <font>
      <b/>
      <sz val="9"/>
      <color indexed="81"/>
      <name val="MS P ゴシック"/>
      <family val="3"/>
      <charset val="128"/>
    </font>
    <font>
      <b/>
      <sz val="12"/>
      <color indexed="81"/>
      <name val="MS P ゴシック"/>
      <family val="3"/>
      <charset val="128"/>
    </font>
    <font>
      <sz val="10.5"/>
      <color theme="1"/>
      <name val="游ゴシック"/>
      <family val="2"/>
      <charset val="128"/>
      <scheme val="minor"/>
    </font>
    <font>
      <sz val="11"/>
      <color theme="0"/>
      <name val="游ゴシック"/>
      <family val="2"/>
      <charset val="128"/>
      <scheme val="minor"/>
    </font>
    <font>
      <sz val="11"/>
      <color theme="0"/>
      <name val="ＭＳ Ｐゴシック"/>
      <family val="3"/>
      <charset val="128"/>
    </font>
    <font>
      <sz val="11"/>
      <name val="ＭＳ Ｐゴシック"/>
      <family val="3"/>
      <charset val="128"/>
    </font>
    <font>
      <sz val="16"/>
      <name val="ＭＳ Ｐゴシック"/>
      <family val="3"/>
      <charset val="128"/>
    </font>
    <font>
      <sz val="36"/>
      <name val="ＭＳ Ｐゴシック"/>
      <family val="3"/>
      <charset val="128"/>
    </font>
    <font>
      <b/>
      <i/>
      <sz val="16"/>
      <color indexed="8"/>
      <name val="ＭＳ Ｐゴシック"/>
      <family val="3"/>
      <charset val="128"/>
    </font>
    <font>
      <sz val="10"/>
      <color indexed="8"/>
      <name val="ＭＳ Ｐゴシック"/>
      <family val="3"/>
      <charset val="128"/>
    </font>
    <font>
      <sz val="20"/>
      <name val="ＭＳ Ｐゴシック"/>
      <family val="3"/>
      <charset val="128"/>
    </font>
    <font>
      <sz val="18"/>
      <name val="ＭＳ Ｐゴシック"/>
      <family val="3"/>
      <charset val="128"/>
    </font>
    <font>
      <b/>
      <sz val="11"/>
      <name val="ＭＳ Ｐゴシック"/>
      <family val="3"/>
      <charset val="128"/>
    </font>
    <font>
      <b/>
      <sz val="20"/>
      <name val="ＭＳ Ｐゴシック"/>
      <family val="3"/>
      <charset val="128"/>
    </font>
    <font>
      <b/>
      <sz val="14"/>
      <name val="ＭＳ Ｐゴシック"/>
      <family val="3"/>
      <charset val="128"/>
    </font>
    <font>
      <sz val="11"/>
      <color theme="1"/>
      <name val="HG丸ｺﾞｼｯｸM-PRO"/>
      <family val="3"/>
      <charset val="128"/>
    </font>
    <font>
      <sz val="12"/>
      <name val="ＭＳ Ｐゴシック"/>
      <family val="3"/>
      <charset val="128"/>
    </font>
    <font>
      <sz val="22"/>
      <name val="ＭＳ Ｐゴシック"/>
      <family val="3"/>
      <charset val="128"/>
    </font>
    <font>
      <b/>
      <sz val="14"/>
      <color indexed="81"/>
      <name val="MS P ゴシック"/>
      <family val="3"/>
      <charset val="128"/>
    </font>
    <font>
      <sz val="10"/>
      <color theme="1"/>
      <name val="游ゴシック"/>
      <family val="2"/>
      <charset val="128"/>
      <scheme val="minor"/>
    </font>
    <font>
      <b/>
      <sz val="18"/>
      <color theme="1"/>
      <name val="メイリオ"/>
      <family val="3"/>
      <charset val="128"/>
    </font>
    <font>
      <sz val="11"/>
      <color theme="1"/>
      <name val="メイリオ"/>
      <family val="3"/>
      <charset val="128"/>
    </font>
    <font>
      <sz val="12"/>
      <color theme="1"/>
      <name val="メイリオ"/>
      <family val="3"/>
      <charset val="128"/>
    </font>
    <font>
      <sz val="14"/>
      <color theme="1"/>
      <name val="メイリオ"/>
      <family val="3"/>
      <charset val="128"/>
    </font>
    <font>
      <sz val="9"/>
      <color theme="1"/>
      <name val="メイリオ"/>
      <family val="3"/>
      <charset val="128"/>
    </font>
    <font>
      <b/>
      <sz val="16"/>
      <color rgb="FFFF0000"/>
      <name val="游ゴシック"/>
      <family val="3"/>
      <charset val="128"/>
      <scheme val="minor"/>
    </font>
    <font>
      <sz val="18"/>
      <color theme="1"/>
      <name val="メイリオ"/>
      <family val="3"/>
      <charset val="128"/>
    </font>
    <font>
      <sz val="9"/>
      <name val="メイリオ"/>
      <family val="3"/>
      <charset val="128"/>
    </font>
    <font>
      <u/>
      <sz val="11"/>
      <color theme="1"/>
      <name val="游ゴシック"/>
      <family val="3"/>
      <charset val="128"/>
      <scheme val="minor"/>
    </font>
    <font>
      <sz val="11"/>
      <name val="游ゴシック"/>
      <family val="2"/>
      <charset val="128"/>
      <scheme val="minor"/>
    </font>
    <font>
      <sz val="11"/>
      <name val="游ゴシック"/>
      <family val="3"/>
      <charset val="128"/>
      <scheme val="minor"/>
    </font>
    <font>
      <b/>
      <sz val="16"/>
      <name val="游ゴシック"/>
      <family val="3"/>
      <charset val="128"/>
      <scheme val="minor"/>
    </font>
    <font>
      <b/>
      <u/>
      <sz val="18"/>
      <name val="メイリオ"/>
      <family val="3"/>
      <charset val="128"/>
    </font>
    <font>
      <sz val="20"/>
      <name val="ＭＳ 明朝"/>
      <family val="1"/>
      <charset val="128"/>
    </font>
    <font>
      <b/>
      <sz val="18"/>
      <name val="メイリオ"/>
      <family val="3"/>
      <charset val="128"/>
    </font>
    <font>
      <sz val="11"/>
      <color rgb="FFFF0000"/>
      <name val="游ゴシック"/>
      <family val="3"/>
      <charset val="128"/>
      <scheme val="minor"/>
    </font>
    <font>
      <sz val="12"/>
      <color theme="0"/>
      <name val="ＭＳ ゴシック"/>
      <family val="3"/>
      <charset val="128"/>
    </font>
    <font>
      <b/>
      <u/>
      <sz val="10.5"/>
      <color rgb="FFFF0000"/>
      <name val="ＭＳ ゴシック"/>
      <family val="3"/>
      <charset val="128"/>
    </font>
    <font>
      <sz val="11"/>
      <color theme="1"/>
      <name val="ＭＳ ゴシック"/>
      <family val="3"/>
      <charset val="128"/>
    </font>
    <font>
      <u/>
      <sz val="10.5"/>
      <color rgb="FFFF0000"/>
      <name val="ＭＳ ゴシック"/>
      <family val="3"/>
      <charset val="128"/>
    </font>
    <font>
      <sz val="10.5"/>
      <color theme="1"/>
      <name val="ＭＳ ゴシック"/>
      <family val="3"/>
      <charset val="128"/>
    </font>
    <font>
      <sz val="10.5"/>
      <name val="ＭＳ ゴシック"/>
      <family val="3"/>
      <charset val="128"/>
    </font>
    <font>
      <sz val="10.5"/>
      <color rgb="FFFF0000"/>
      <name val="ＭＳ ゴシック"/>
      <family val="3"/>
      <charset val="128"/>
    </font>
    <font>
      <u/>
      <sz val="11"/>
      <color rgb="FFFF0000"/>
      <name val="游ゴシック"/>
      <family val="3"/>
      <charset val="128"/>
      <scheme val="minor"/>
    </font>
    <font>
      <b/>
      <u/>
      <sz val="11"/>
      <color rgb="FFFF0000"/>
      <name val="ＭＳ ゴシック"/>
      <family val="3"/>
      <charset val="128"/>
    </font>
  </fonts>
  <fills count="12">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indexed="65"/>
        <bgColor indexed="64"/>
      </patternFill>
    </fill>
    <fill>
      <patternFill patternType="solid">
        <fgColor theme="8" tint="0.79998168889431442"/>
        <bgColor indexed="64"/>
      </patternFill>
    </fill>
    <fill>
      <patternFill patternType="solid">
        <fgColor theme="2"/>
        <bgColor indexed="64"/>
      </patternFill>
    </fill>
    <fill>
      <patternFill patternType="solid">
        <fgColor rgb="FFF2F2F2"/>
        <bgColor indexed="64"/>
      </patternFill>
    </fill>
    <fill>
      <patternFill patternType="solid">
        <fgColor theme="1"/>
        <bgColor indexed="64"/>
      </patternFill>
    </fill>
  </fills>
  <borders count="8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right/>
      <top style="medium">
        <color indexed="64"/>
      </top>
      <bottom style="thin">
        <color auto="1"/>
      </bottom>
      <diagonal/>
    </border>
    <border>
      <left style="medium">
        <color indexed="64"/>
      </left>
      <right/>
      <top/>
      <bottom/>
      <diagonal/>
    </border>
    <border>
      <left/>
      <right style="thin">
        <color auto="1"/>
      </right>
      <top/>
      <bottom style="thin">
        <color auto="1"/>
      </bottom>
      <diagonal/>
    </border>
    <border>
      <left style="medium">
        <color indexed="64"/>
      </left>
      <right style="thin">
        <color indexed="64"/>
      </right>
      <top/>
      <bottom/>
      <diagonal/>
    </border>
    <border>
      <left style="hair">
        <color auto="1"/>
      </left>
      <right style="hair">
        <color auto="1"/>
      </right>
      <top/>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style="thin">
        <color auto="1"/>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hair">
        <color auto="1"/>
      </left>
      <right/>
      <top style="thin">
        <color indexed="64"/>
      </top>
      <bottom style="thin">
        <color auto="1"/>
      </bottom>
      <diagonal/>
    </border>
  </borders>
  <cellStyleXfs count="5">
    <xf numFmtId="0" fontId="0" fillId="0" borderId="0">
      <alignment vertical="center"/>
    </xf>
    <xf numFmtId="0" fontId="14" fillId="0" borderId="0" applyNumberFormat="0" applyFill="0" applyBorder="0" applyAlignment="0" applyProtection="0"/>
    <xf numFmtId="38" fontId="1" fillId="0" borderId="0" applyFont="0" applyFill="0" applyBorder="0" applyAlignment="0" applyProtection="0">
      <alignment vertical="center"/>
    </xf>
    <xf numFmtId="0" fontId="50" fillId="0" borderId="0">
      <alignment vertical="center"/>
    </xf>
    <xf numFmtId="0" fontId="14" fillId="0" borderId="0" applyNumberFormat="0" applyFill="0" applyBorder="0" applyAlignment="0" applyProtection="0"/>
  </cellStyleXfs>
  <cellXfs count="573">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16" fillId="0" borderId="25" xfId="0" applyFont="1" applyBorder="1" applyAlignment="1">
      <alignment horizontal="left"/>
    </xf>
    <xf numFmtId="0" fontId="16" fillId="0" borderId="26" xfId="0" applyFont="1" applyBorder="1" applyAlignment="1">
      <alignment horizontal="left"/>
    </xf>
    <xf numFmtId="0" fontId="27" fillId="0" borderId="28" xfId="0" applyFont="1" applyBorder="1" applyAlignment="1">
      <alignment horizontal="left"/>
    </xf>
    <xf numFmtId="0" fontId="20" fillId="0" borderId="0" xfId="0" applyFont="1">
      <alignment vertical="center"/>
    </xf>
    <xf numFmtId="0" fontId="23" fillId="0" borderId="39" xfId="0" applyFont="1" applyBorder="1">
      <alignment vertical="center"/>
    </xf>
    <xf numFmtId="0" fontId="23" fillId="0" borderId="36" xfId="0" applyFont="1" applyBorder="1">
      <alignment vertical="center"/>
    </xf>
    <xf numFmtId="0" fontId="23" fillId="0" borderId="16" xfId="0" applyFont="1" applyBorder="1">
      <alignment vertical="center"/>
    </xf>
    <xf numFmtId="0" fontId="29" fillId="0" borderId="0" xfId="0" applyFont="1">
      <alignment vertical="center"/>
    </xf>
    <xf numFmtId="0" fontId="37" fillId="0" borderId="0" xfId="0" applyFont="1">
      <alignment vertical="center"/>
    </xf>
    <xf numFmtId="0" fontId="0" fillId="5" borderId="0" xfId="0" applyFill="1">
      <alignment vertical="center"/>
    </xf>
    <xf numFmtId="0" fontId="0" fillId="5" borderId="0" xfId="0" applyFill="1" applyAlignment="1" applyProtection="1">
      <alignment horizontal="center" vertical="center" shrinkToFit="1"/>
      <protection locked="0"/>
    </xf>
    <xf numFmtId="0" fontId="0" fillId="5" borderId="6" xfId="0" applyFill="1" applyBorder="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xf>
    <xf numFmtId="49" fontId="0" fillId="5" borderId="0" xfId="0" applyNumberFormat="1" applyFill="1">
      <alignment vertical="center"/>
    </xf>
    <xf numFmtId="0" fontId="41" fillId="5" borderId="0" xfId="0" applyFont="1" applyFill="1">
      <alignment vertical="center"/>
    </xf>
    <xf numFmtId="0" fontId="0" fillId="0" borderId="52" xfId="0" applyBorder="1" applyAlignment="1">
      <alignment horizontal="right" vertical="center"/>
    </xf>
    <xf numFmtId="0" fontId="0" fillId="0" borderId="52" xfId="0" applyBorder="1">
      <alignment vertical="center"/>
    </xf>
    <xf numFmtId="0" fontId="0" fillId="5" borderId="0" xfId="0" applyFill="1" applyAlignment="1">
      <alignment horizontal="right" vertical="center"/>
    </xf>
    <xf numFmtId="0" fontId="0" fillId="5" borderId="6" xfId="0" applyFill="1" applyBorder="1" applyAlignment="1">
      <alignment horizontal="center" vertical="center" shrinkToFit="1"/>
    </xf>
    <xf numFmtId="0" fontId="13" fillId="5" borderId="6" xfId="0" applyFont="1" applyFill="1" applyBorder="1" applyAlignment="1">
      <alignment horizontal="center" vertical="center" shrinkToFit="1"/>
    </xf>
    <xf numFmtId="0" fontId="0" fillId="5" borderId="0" xfId="0" applyFill="1" applyAlignment="1">
      <alignment vertical="center" shrinkToFit="1"/>
    </xf>
    <xf numFmtId="0" fontId="41"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7" xfId="0" applyBorder="1">
      <alignment vertical="center"/>
    </xf>
    <xf numFmtId="0" fontId="0" fillId="0" borderId="7" xfId="0" applyBorder="1">
      <alignment vertical="center"/>
    </xf>
    <xf numFmtId="0" fontId="0" fillId="0" borderId="60" xfId="0" applyBorder="1">
      <alignment vertical="center"/>
    </xf>
    <xf numFmtId="0" fontId="0" fillId="0" borderId="20" xfId="0" applyBorder="1">
      <alignment vertical="center"/>
    </xf>
    <xf numFmtId="0" fontId="0" fillId="0" borderId="8" xfId="0" applyBorder="1">
      <alignment vertical="center"/>
    </xf>
    <xf numFmtId="0" fontId="0" fillId="0" borderId="37" xfId="0" applyBorder="1">
      <alignment vertical="center"/>
    </xf>
    <xf numFmtId="0" fontId="0" fillId="0" borderId="15" xfId="0" applyBorder="1" applyAlignment="1">
      <alignment horizontal="right" vertical="center"/>
    </xf>
    <xf numFmtId="0" fontId="0" fillId="0" borderId="16" xfId="0" applyBorder="1">
      <alignment vertical="center"/>
    </xf>
    <xf numFmtId="0" fontId="49" fillId="0" borderId="0" xfId="0" applyFont="1">
      <alignment vertical="center"/>
    </xf>
    <xf numFmtId="0" fontId="48" fillId="0" borderId="0" xfId="0" applyFont="1">
      <alignment vertical="center"/>
    </xf>
    <xf numFmtId="0" fontId="50" fillId="0" borderId="0" xfId="3">
      <alignment vertical="center"/>
    </xf>
    <xf numFmtId="0" fontId="51" fillId="0" borderId="0" xfId="3" applyFont="1" applyAlignment="1">
      <alignment horizontal="right" vertical="center"/>
    </xf>
    <xf numFmtId="0" fontId="52" fillId="0" borderId="0" xfId="3" applyFont="1" applyAlignment="1">
      <alignment horizontal="center" vertical="center"/>
    </xf>
    <xf numFmtId="0" fontId="53" fillId="0" borderId="0" xfId="3" applyFont="1" applyAlignment="1">
      <alignment horizontal="center" vertical="center"/>
    </xf>
    <xf numFmtId="0" fontId="54" fillId="0" borderId="0" xfId="3" applyFont="1" applyAlignment="1">
      <alignment horizontal="center" vertical="center"/>
    </xf>
    <xf numFmtId="0" fontId="62" fillId="0" borderId="0" xfId="3" applyFont="1">
      <alignment vertical="center"/>
    </xf>
    <xf numFmtId="0" fontId="23" fillId="2" borderId="5" xfId="0" applyFont="1" applyFill="1" applyBorder="1" applyProtection="1">
      <alignment vertical="center"/>
      <protection locked="0"/>
    </xf>
    <xf numFmtId="0" fontId="23" fillId="2" borderId="39" xfId="0" applyFont="1" applyFill="1" applyBorder="1" applyProtection="1">
      <alignment vertical="center"/>
      <protection locked="0"/>
    </xf>
    <xf numFmtId="0" fontId="23" fillId="2" borderId="4" xfId="0" applyFont="1" applyFill="1" applyBorder="1" applyProtection="1">
      <alignment vertical="center"/>
      <protection locked="0"/>
    </xf>
    <xf numFmtId="0" fontId="0" fillId="0" borderId="6" xfId="0" applyBorder="1">
      <alignment vertical="center"/>
    </xf>
    <xf numFmtId="0" fontId="51" fillId="0" borderId="0" xfId="3" applyFont="1" applyAlignment="1" applyProtection="1">
      <alignment horizontal="right" vertical="center"/>
      <protection locked="0"/>
    </xf>
    <xf numFmtId="0" fontId="62" fillId="0" borderId="0" xfId="3" applyFont="1" applyProtection="1">
      <alignment vertical="center"/>
      <protection locked="0"/>
    </xf>
    <xf numFmtId="0" fontId="64" fillId="0" borderId="0" xfId="0" applyFont="1">
      <alignment vertical="center"/>
    </xf>
    <xf numFmtId="0" fontId="0" fillId="0" borderId="7" xfId="0" applyBorder="1" applyAlignment="1">
      <alignment horizontal="center" vertical="center"/>
    </xf>
    <xf numFmtId="0" fontId="0" fillId="0" borderId="7" xfId="0" applyBorder="1" applyAlignment="1">
      <alignment horizontal="right" vertical="center"/>
    </xf>
    <xf numFmtId="0" fontId="48" fillId="0" borderId="0" xfId="0" applyFont="1" applyProtection="1">
      <alignment vertical="center"/>
      <protection locked="0"/>
    </xf>
    <xf numFmtId="0" fontId="64" fillId="5" borderId="0" xfId="0" applyFont="1" applyFill="1">
      <alignment vertical="center"/>
    </xf>
    <xf numFmtId="0" fontId="65" fillId="0" borderId="0" xfId="0" applyFont="1">
      <alignment vertical="center"/>
    </xf>
    <xf numFmtId="0" fontId="66" fillId="0" borderId="0" xfId="0" applyFont="1">
      <alignment vertical="center"/>
    </xf>
    <xf numFmtId="0" fontId="66" fillId="0" borderId="0" xfId="0" applyFont="1" applyAlignment="1">
      <alignment horizontal="left" wrapText="1"/>
    </xf>
    <xf numFmtId="0" fontId="66" fillId="0" borderId="0" xfId="0" applyFont="1" applyAlignment="1">
      <alignment horizontal="left"/>
    </xf>
    <xf numFmtId="0" fontId="68" fillId="0" borderId="0" xfId="0" applyFont="1">
      <alignment vertical="center"/>
    </xf>
    <xf numFmtId="0" fontId="66" fillId="0" borderId="0" xfId="0" applyFont="1" applyAlignment="1">
      <alignment horizontal="center" vertical="center"/>
    </xf>
    <xf numFmtId="0" fontId="67" fillId="0" borderId="0" xfId="0" applyFont="1">
      <alignment vertical="center"/>
    </xf>
    <xf numFmtId="0" fontId="0" fillId="0" borderId="74" xfId="0" applyBorder="1" applyAlignment="1">
      <alignment vertical="center" wrapText="1"/>
    </xf>
    <xf numFmtId="0" fontId="70" fillId="0" borderId="20" xfId="0" applyFont="1" applyBorder="1" applyAlignment="1">
      <alignment vertical="center" wrapText="1"/>
    </xf>
    <xf numFmtId="0" fontId="0" fillId="0" borderId="6" xfId="0" applyBorder="1" applyAlignment="1">
      <alignment vertical="center" wrapText="1"/>
    </xf>
    <xf numFmtId="0" fontId="71" fillId="0" borderId="0" xfId="0" applyFont="1">
      <alignment vertical="center"/>
    </xf>
    <xf numFmtId="0" fontId="16" fillId="0" borderId="30" xfId="0" applyFont="1" applyBorder="1" applyAlignment="1">
      <alignment horizontal="left"/>
    </xf>
    <xf numFmtId="0" fontId="16" fillId="0" borderId="28" xfId="0" applyFont="1" applyBorder="1" applyAlignment="1">
      <alignment horizontal="left"/>
    </xf>
    <xf numFmtId="0" fontId="13" fillId="0" borderId="2" xfId="0" applyFont="1" applyBorder="1" applyAlignment="1">
      <alignment horizontal="center" vertical="center"/>
    </xf>
    <xf numFmtId="0" fontId="21" fillId="0" borderId="0" xfId="0" applyFont="1">
      <alignment vertical="center"/>
    </xf>
    <xf numFmtId="0" fontId="23" fillId="2" borderId="5" xfId="0" applyFont="1" applyFill="1" applyBorder="1">
      <alignment vertical="center"/>
    </xf>
    <xf numFmtId="0" fontId="23" fillId="2" borderId="39" xfId="0" applyFont="1" applyFill="1" applyBorder="1">
      <alignment vertical="center"/>
    </xf>
    <xf numFmtId="0" fontId="23" fillId="2" borderId="4" xfId="0" applyFont="1" applyFill="1" applyBorder="1">
      <alignment vertical="center"/>
    </xf>
    <xf numFmtId="0" fontId="16" fillId="0" borderId="0" xfId="0" applyFont="1" applyAlignment="1">
      <alignment horizontal="left"/>
    </xf>
    <xf numFmtId="0" fontId="5" fillId="0" borderId="0" xfId="0" applyFont="1" applyAlignment="1">
      <alignment vertical="center" shrinkToFit="1"/>
    </xf>
    <xf numFmtId="0" fontId="7" fillId="0" borderId="0" xfId="0" applyFont="1" applyAlignment="1">
      <alignment horizontal="center"/>
    </xf>
    <xf numFmtId="0" fontId="8" fillId="0" borderId="0" xfId="0" applyFont="1" applyAlignment="1">
      <alignment horizontal="left"/>
    </xf>
    <xf numFmtId="0" fontId="0" fillId="0" borderId="0" xfId="0" applyAlignment="1"/>
    <xf numFmtId="0" fontId="9" fillId="0" borderId="0" xfId="0" applyFont="1" applyAlignment="1"/>
    <xf numFmtId="0" fontId="8" fillId="0" borderId="0" xfId="0" applyFont="1" applyAlignment="1">
      <alignment horizontal="center" vertical="center"/>
    </xf>
    <xf numFmtId="0" fontId="8" fillId="0" borderId="0" xfId="0" applyFont="1" applyAlignment="1">
      <alignment horizontal="left" vertical="center" shrinkToFit="1"/>
    </xf>
    <xf numFmtId="0" fontId="10" fillId="0" borderId="0" xfId="0" applyFont="1">
      <alignment vertical="center"/>
    </xf>
    <xf numFmtId="176" fontId="0" fillId="0" borderId="0" xfId="0" applyNumberFormat="1" applyAlignment="1"/>
    <xf numFmtId="0" fontId="10" fillId="0" borderId="0" xfId="0" applyFont="1" applyAlignment="1">
      <alignment vertical="center" shrinkToFit="1"/>
    </xf>
    <xf numFmtId="0" fontId="10" fillId="0" borderId="0" xfId="0" applyFont="1" applyAlignment="1">
      <alignment horizontal="center" vertical="center" shrinkToFit="1"/>
    </xf>
    <xf numFmtId="177" fontId="36" fillId="0" borderId="0" xfId="0" applyNumberFormat="1" applyFont="1" applyAlignment="1">
      <alignment vertical="center" shrinkToFit="1"/>
    </xf>
    <xf numFmtId="177" fontId="36" fillId="0" borderId="0" xfId="0" applyNumberFormat="1" applyFont="1" applyAlignment="1">
      <alignment horizontal="right" vertical="center" shrinkToFit="1"/>
    </xf>
    <xf numFmtId="0" fontId="12" fillId="0" borderId="0" xfId="0" applyFont="1">
      <alignment vertical="center"/>
    </xf>
    <xf numFmtId="0" fontId="12" fillId="0" borderId="0" xfId="0" applyFont="1" applyAlignment="1">
      <alignment vertical="center" shrinkToFit="1"/>
    </xf>
    <xf numFmtId="0" fontId="10" fillId="0" borderId="0" xfId="0" applyFont="1" applyAlignment="1">
      <alignment vertical="center" wrapText="1" shrinkToFit="1"/>
    </xf>
    <xf numFmtId="0" fontId="0" fillId="0" borderId="0" xfId="0" applyAlignment="1">
      <alignment vertical="center" shrinkToFit="1"/>
    </xf>
    <xf numFmtId="0" fontId="8" fillId="0" borderId="0" xfId="0" applyFont="1" applyAlignment="1">
      <alignment horizontal="center"/>
    </xf>
    <xf numFmtId="0" fontId="13" fillId="0" borderId="0" xfId="0" applyFont="1" applyAlignment="1">
      <alignment horizontal="center" vertical="center"/>
    </xf>
    <xf numFmtId="0" fontId="8" fillId="0" borderId="0" xfId="0" applyFont="1" applyAlignment="1">
      <alignment horizontal="left" vertical="center"/>
    </xf>
    <xf numFmtId="0" fontId="12" fillId="0" borderId="0" xfId="0" applyFont="1" applyAlignment="1">
      <alignment horizontal="center" vertical="center"/>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12" fillId="0" borderId="0" xfId="0" applyFont="1" applyAlignment="1">
      <alignment horizontal="left" vertical="center"/>
    </xf>
    <xf numFmtId="0" fontId="12" fillId="0" borderId="0" xfId="0" applyFont="1" applyAlignment="1">
      <alignment horizontal="centerContinuous"/>
    </xf>
    <xf numFmtId="0" fontId="25" fillId="0" borderId="0" xfId="0" applyFont="1" applyAlignment="1">
      <alignment horizontal="centerContinuous"/>
    </xf>
    <xf numFmtId="0" fontId="26" fillId="0" borderId="0" xfId="0" applyFont="1">
      <alignment vertical="center"/>
    </xf>
    <xf numFmtId="0" fontId="8" fillId="0" borderId="7" xfId="0" applyFont="1" applyBorder="1" applyAlignment="1">
      <alignment horizontal="center" vertical="center"/>
    </xf>
    <xf numFmtId="0" fontId="25" fillId="0" borderId="0" xfId="0" applyFont="1" applyAlignment="1"/>
    <xf numFmtId="0" fontId="12" fillId="3" borderId="9" xfId="0" applyFont="1" applyFill="1" applyBorder="1" applyAlignment="1">
      <alignment horizontal="left"/>
    </xf>
    <xf numFmtId="49" fontId="12" fillId="3" borderId="10" xfId="0" applyNumberFormat="1" applyFont="1" applyFill="1" applyBorder="1" applyAlignment="1">
      <alignment horizontal="left"/>
    </xf>
    <xf numFmtId="49" fontId="12" fillId="3" borderId="11" xfId="0" applyNumberFormat="1" applyFont="1" applyFill="1" applyBorder="1" applyAlignment="1">
      <alignment horizontal="left"/>
    </xf>
    <xf numFmtId="178" fontId="12" fillId="3" borderId="9" xfId="0" applyNumberFormat="1" applyFont="1" applyFill="1" applyBorder="1" applyAlignment="1">
      <alignment horizontal="left"/>
    </xf>
    <xf numFmtId="178" fontId="12" fillId="3" borderId="10" xfId="0" applyNumberFormat="1" applyFont="1" applyFill="1" applyBorder="1" applyAlignment="1">
      <alignment horizontal="left"/>
    </xf>
    <xf numFmtId="178" fontId="12" fillId="3" borderId="12" xfId="0" applyNumberFormat="1" applyFont="1" applyFill="1" applyBorder="1" applyAlignment="1">
      <alignment horizontal="center"/>
    </xf>
    <xf numFmtId="178" fontId="12" fillId="3" borderId="13" xfId="0" applyNumberFormat="1" applyFont="1" applyFill="1" applyBorder="1" applyAlignment="1">
      <alignment horizontal="center"/>
    </xf>
    <xf numFmtId="178" fontId="12" fillId="3" borderId="14" xfId="0" applyNumberFormat="1" applyFont="1" applyFill="1" applyBorder="1" applyAlignment="1">
      <alignment horizontal="center"/>
    </xf>
    <xf numFmtId="0" fontId="12" fillId="0" borderId="8" xfId="0" applyFont="1" applyBorder="1">
      <alignment vertical="center"/>
    </xf>
    <xf numFmtId="0" fontId="32" fillId="0" borderId="28" xfId="0" applyFont="1" applyBorder="1" applyAlignment="1">
      <alignment horizontal="left"/>
    </xf>
    <xf numFmtId="0" fontId="33" fillId="0" borderId="0" xfId="0" applyFont="1" applyAlignment="1">
      <alignment horizontal="left"/>
    </xf>
    <xf numFmtId="0" fontId="33" fillId="0" borderId="28" xfId="0" applyFont="1" applyBorder="1" applyAlignment="1">
      <alignment horizontal="left"/>
    </xf>
    <xf numFmtId="0" fontId="0" fillId="0" borderId="26" xfId="0" applyBorder="1" applyAlignment="1">
      <alignment wrapText="1"/>
    </xf>
    <xf numFmtId="178" fontId="12" fillId="3" borderId="9" xfId="0" applyNumberFormat="1" applyFont="1" applyFill="1" applyBorder="1" applyAlignment="1">
      <alignment horizontal="center"/>
    </xf>
    <xf numFmtId="178" fontId="12" fillId="3" borderId="10" xfId="0" applyNumberFormat="1" applyFont="1" applyFill="1" applyBorder="1" applyAlignment="1">
      <alignment horizontal="center"/>
    </xf>
    <xf numFmtId="178" fontId="12" fillId="3" borderId="11" xfId="0" applyNumberFormat="1" applyFont="1" applyFill="1" applyBorder="1" applyAlignment="1">
      <alignment horizontal="center"/>
    </xf>
    <xf numFmtId="0" fontId="0" fillId="5" borderId="0" xfId="0" applyFill="1" applyAlignment="1">
      <alignment horizontal="center" vertical="center" shrinkToFit="1"/>
    </xf>
    <xf numFmtId="0" fontId="0" fillId="0" borderId="6" xfId="0" applyBorder="1" applyAlignment="1" applyProtection="1">
      <alignment vertical="center" shrinkToFit="1"/>
      <protection locked="0"/>
    </xf>
    <xf numFmtId="38" fontId="0" fillId="0" borderId="6" xfId="2" applyFont="1" applyFill="1" applyBorder="1" applyAlignment="1" applyProtection="1">
      <alignment vertical="center" shrinkToFit="1"/>
      <protection locked="0"/>
    </xf>
    <xf numFmtId="0" fontId="0" fillId="3" borderId="6" xfId="0" applyFill="1" applyBorder="1" applyAlignment="1">
      <alignment vertical="center" shrinkToFit="1"/>
    </xf>
    <xf numFmtId="0" fontId="0" fillId="5" borderId="9" xfId="0" applyFill="1" applyBorder="1" applyAlignment="1">
      <alignment horizontal="center" vertical="center" shrinkToFit="1"/>
    </xf>
    <xf numFmtId="0" fontId="12" fillId="3" borderId="11" xfId="0" applyFont="1" applyFill="1" applyBorder="1" applyAlignment="1">
      <alignment horizontal="left"/>
    </xf>
    <xf numFmtId="0" fontId="59" fillId="8" borderId="6" xfId="3" applyFont="1" applyFill="1" applyBorder="1" applyAlignment="1">
      <alignment vertical="center" textRotation="255"/>
    </xf>
    <xf numFmtId="0" fontId="67" fillId="0" borderId="0" xfId="0" applyFont="1" applyAlignment="1">
      <alignment horizontal="center" vertical="center" shrinkToFit="1"/>
    </xf>
    <xf numFmtId="0" fontId="66" fillId="0" borderId="0" xfId="0" applyFont="1" applyAlignment="1">
      <alignment horizontal="center"/>
    </xf>
    <xf numFmtId="0" fontId="29" fillId="0" borderId="0" xfId="0" applyFont="1" applyAlignment="1">
      <alignment horizontal="center" vertical="center"/>
    </xf>
    <xf numFmtId="0" fontId="0" fillId="0" borderId="26" xfId="0" applyBorder="1">
      <alignment vertical="center"/>
    </xf>
    <xf numFmtId="0" fontId="0" fillId="0" borderId="27" xfId="0" applyBorder="1">
      <alignment vertical="center"/>
    </xf>
    <xf numFmtId="0" fontId="0" fillId="0" borderId="29" xfId="0" applyBorder="1">
      <alignment vertical="center"/>
    </xf>
    <xf numFmtId="0" fontId="0" fillId="0" borderId="26" xfId="0" applyBorder="1" applyAlignment="1"/>
    <xf numFmtId="0" fontId="0" fillId="0" borderId="27" xfId="0" applyBorder="1" applyAlignment="1"/>
    <xf numFmtId="0" fontId="0" fillId="0" borderId="29" xfId="0" applyBorder="1" applyAlignment="1"/>
    <xf numFmtId="0" fontId="0" fillId="0" borderId="31" xfId="0" applyBorder="1" applyAlignment="1"/>
    <xf numFmtId="0" fontId="0" fillId="0" borderId="32" xfId="0" applyBorder="1" applyAlignment="1"/>
    <xf numFmtId="0" fontId="0" fillId="5" borderId="36" xfId="0" applyFill="1" applyBorder="1" applyAlignment="1">
      <alignment vertical="center" shrinkToFit="1"/>
    </xf>
    <xf numFmtId="0" fontId="13" fillId="5" borderId="53" xfId="0" applyFont="1" applyFill="1" applyBorder="1" applyAlignment="1">
      <alignment horizontal="center" vertical="center" shrinkToFit="1"/>
    </xf>
    <xf numFmtId="0" fontId="42" fillId="5" borderId="0" xfId="0" applyFont="1" applyFill="1">
      <alignment vertical="center"/>
    </xf>
    <xf numFmtId="0" fontId="0" fillId="5" borderId="52" xfId="0" applyFill="1" applyBorder="1" applyAlignment="1">
      <alignment vertical="center" shrinkToFit="1"/>
    </xf>
    <xf numFmtId="0" fontId="0" fillId="5" borderId="6" xfId="0" applyFill="1" applyBorder="1">
      <alignment vertical="center"/>
    </xf>
    <xf numFmtId="176" fontId="0" fillId="5" borderId="0" xfId="2" applyNumberFormat="1" applyFont="1" applyFill="1" applyBorder="1" applyAlignment="1">
      <alignment vertical="center"/>
    </xf>
    <xf numFmtId="0" fontId="0" fillId="10" borderId="0" xfId="0" applyFill="1">
      <alignment vertical="center"/>
    </xf>
    <xf numFmtId="0" fontId="0" fillId="10" borderId="6" xfId="0" applyFill="1" applyBorder="1" applyAlignment="1">
      <alignment horizontal="center" vertical="center"/>
    </xf>
    <xf numFmtId="0" fontId="0" fillId="10" borderId="0" xfId="0" applyFill="1" applyAlignment="1">
      <alignment vertical="center" shrinkToFit="1"/>
    </xf>
    <xf numFmtId="0" fontId="16" fillId="10" borderId="6" xfId="0" applyFont="1" applyFill="1" applyBorder="1" applyAlignment="1">
      <alignment horizontal="center" vertical="center" shrinkToFit="1"/>
    </xf>
    <xf numFmtId="0" fontId="16" fillId="10" borderId="6" xfId="0" applyFont="1" applyFill="1" applyBorder="1" applyAlignment="1">
      <alignment horizontal="right" vertical="center" shrinkToFit="1"/>
    </xf>
    <xf numFmtId="0" fontId="16" fillId="10" borderId="1" xfId="0" applyFont="1" applyFill="1" applyBorder="1" applyAlignment="1">
      <alignment horizontal="right" vertical="center" shrinkToFit="1"/>
    </xf>
    <xf numFmtId="0" fontId="16" fillId="10" borderId="43" xfId="0" applyFont="1" applyFill="1" applyBorder="1" applyAlignment="1">
      <alignment horizontal="right" vertical="center" shrinkToFit="1"/>
    </xf>
    <xf numFmtId="0" fontId="16" fillId="10" borderId="2" xfId="0" applyFont="1" applyFill="1" applyBorder="1" applyAlignment="1">
      <alignment horizontal="right" vertical="center" shrinkToFit="1"/>
    </xf>
    <xf numFmtId="0" fontId="16" fillId="10" borderId="6" xfId="0" applyFont="1" applyFill="1" applyBorder="1" applyAlignment="1">
      <alignment horizontal="center" vertical="center"/>
    </xf>
    <xf numFmtId="0" fontId="28" fillId="0" borderId="0" xfId="0" applyFont="1" applyAlignment="1">
      <alignment vertical="center" wrapText="1"/>
    </xf>
    <xf numFmtId="0" fontId="48" fillId="10" borderId="0" xfId="0" applyFont="1" applyFill="1" applyProtection="1">
      <alignment vertical="center"/>
      <protection locked="0"/>
    </xf>
    <xf numFmtId="0" fontId="28" fillId="10" borderId="0" xfId="0" applyFont="1" applyFill="1" applyAlignment="1">
      <alignment vertical="center" wrapText="1"/>
    </xf>
    <xf numFmtId="0" fontId="0" fillId="11" borderId="6" xfId="0" applyFill="1" applyBorder="1" applyAlignment="1">
      <alignment horizontal="center" vertical="center"/>
    </xf>
    <xf numFmtId="0" fontId="0" fillId="11" borderId="6" xfId="0" applyFill="1" applyBorder="1">
      <alignment vertical="center"/>
    </xf>
    <xf numFmtId="0" fontId="0" fillId="11" borderId="6" xfId="0" applyFill="1" applyBorder="1" applyAlignment="1">
      <alignment vertical="center" shrinkToFit="1"/>
    </xf>
    <xf numFmtId="0" fontId="16" fillId="0" borderId="52" xfId="0" applyFont="1" applyBorder="1" applyAlignment="1">
      <alignment horizontal="left"/>
    </xf>
    <xf numFmtId="0" fontId="32" fillId="5" borderId="0" xfId="0" applyFont="1" applyFill="1" applyAlignment="1"/>
    <xf numFmtId="0" fontId="74" fillId="11" borderId="6" xfId="0" applyFont="1" applyFill="1" applyBorder="1" applyAlignment="1" applyProtection="1">
      <alignment horizontal="center" vertical="center" shrinkToFit="1"/>
      <protection locked="0"/>
    </xf>
    <xf numFmtId="0" fontId="75" fillId="11" borderId="6" xfId="0" applyFont="1" applyFill="1" applyBorder="1" applyAlignment="1" applyProtection="1">
      <alignment horizontal="right" vertical="center" shrinkToFit="1"/>
      <protection locked="0"/>
    </xf>
    <xf numFmtId="0" fontId="75" fillId="11" borderId="43" xfId="0" applyFont="1" applyFill="1" applyBorder="1" applyAlignment="1" applyProtection="1">
      <alignment horizontal="right" vertical="center" shrinkToFit="1"/>
      <protection locked="0"/>
    </xf>
    <xf numFmtId="0" fontId="75" fillId="11" borderId="1" xfId="0" applyFont="1" applyFill="1" applyBorder="1" applyAlignment="1" applyProtection="1">
      <alignment horizontal="right" vertical="center" shrinkToFit="1"/>
      <protection locked="0"/>
    </xf>
    <xf numFmtId="0" fontId="75" fillId="11" borderId="2" xfId="0" applyFont="1" applyFill="1" applyBorder="1" applyAlignment="1" applyProtection="1">
      <alignment horizontal="right" vertical="center" shrinkToFit="1"/>
      <protection locked="0"/>
    </xf>
    <xf numFmtId="0" fontId="74" fillId="10" borderId="6" xfId="0" applyFont="1" applyFill="1" applyBorder="1" applyAlignment="1">
      <alignment horizontal="center" vertical="center"/>
    </xf>
    <xf numFmtId="0" fontId="75" fillId="5" borderId="6" xfId="0" applyFont="1" applyFill="1" applyBorder="1" applyAlignment="1">
      <alignment horizontal="center" vertical="center" shrinkToFit="1"/>
    </xf>
    <xf numFmtId="0" fontId="75" fillId="5" borderId="6" xfId="0" applyFont="1" applyFill="1" applyBorder="1" applyAlignment="1">
      <alignment horizontal="center" vertical="center"/>
    </xf>
    <xf numFmtId="0" fontId="75" fillId="5" borderId="1" xfId="0" applyFont="1" applyFill="1" applyBorder="1" applyAlignment="1">
      <alignment horizontal="center" vertical="center"/>
    </xf>
    <xf numFmtId="0" fontId="74" fillId="5" borderId="6" xfId="0" applyFont="1" applyFill="1" applyBorder="1" applyAlignment="1">
      <alignment horizontal="center" vertical="center"/>
    </xf>
    <xf numFmtId="0" fontId="74" fillId="11" borderId="6" xfId="0" applyFont="1" applyFill="1" applyBorder="1" applyAlignment="1" applyProtection="1">
      <alignment horizontal="right" vertical="center" shrinkToFit="1"/>
      <protection locked="0"/>
    </xf>
    <xf numFmtId="0" fontId="74" fillId="11" borderId="43" xfId="0" applyFont="1" applyFill="1" applyBorder="1" applyAlignment="1" applyProtection="1">
      <alignment horizontal="right" vertical="center" shrinkToFit="1"/>
      <protection locked="0"/>
    </xf>
    <xf numFmtId="0" fontId="74" fillId="11" borderId="1" xfId="0" applyFont="1" applyFill="1" applyBorder="1" applyAlignment="1" applyProtection="1">
      <alignment horizontal="right" vertical="center" shrinkToFit="1"/>
      <protection locked="0"/>
    </xf>
    <xf numFmtId="0" fontId="74" fillId="11" borderId="2" xfId="0" applyFont="1" applyFill="1" applyBorder="1" applyAlignment="1" applyProtection="1">
      <alignment horizontal="right" vertical="center" shrinkToFit="1"/>
      <protection locked="0"/>
    </xf>
    <xf numFmtId="0" fontId="74" fillId="11" borderId="6" xfId="0" applyFont="1" applyFill="1" applyBorder="1" applyAlignment="1">
      <alignment vertical="center" shrinkToFit="1"/>
    </xf>
    <xf numFmtId="0" fontId="74" fillId="5" borderId="6" xfId="0" applyFont="1" applyFill="1" applyBorder="1" applyAlignment="1">
      <alignment horizontal="center" vertical="center" shrinkToFit="1"/>
    </xf>
    <xf numFmtId="0" fontId="75" fillId="11" borderId="6" xfId="0" applyFont="1" applyFill="1" applyBorder="1" applyAlignment="1">
      <alignment vertical="center" shrinkToFit="1"/>
    </xf>
    <xf numFmtId="0" fontId="47" fillId="10" borderId="0" xfId="0" applyFont="1" applyFill="1">
      <alignment vertical="center"/>
    </xf>
    <xf numFmtId="0" fontId="0" fillId="10" borderId="6" xfId="0" applyFill="1" applyBorder="1" applyAlignment="1">
      <alignment vertical="center" shrinkToFit="1"/>
    </xf>
    <xf numFmtId="49" fontId="0" fillId="10" borderId="0" xfId="0" applyNumberFormat="1" applyFill="1">
      <alignment vertical="center"/>
    </xf>
    <xf numFmtId="0" fontId="48" fillId="10" borderId="0" xfId="0" applyFont="1" applyFill="1">
      <alignment vertical="center"/>
    </xf>
    <xf numFmtId="0" fontId="16" fillId="5" borderId="0" xfId="0" applyFont="1" applyFill="1" applyAlignment="1">
      <alignment horizontal="left"/>
    </xf>
    <xf numFmtId="0" fontId="28" fillId="5" borderId="0" xfId="0" applyFont="1" applyFill="1" applyAlignment="1">
      <alignment horizontal="left" vertical="center" wrapText="1"/>
    </xf>
    <xf numFmtId="0" fontId="0" fillId="10" borderId="0" xfId="0" applyFill="1" applyAlignment="1">
      <alignment horizontal="center" vertical="center" shrinkToFit="1"/>
    </xf>
    <xf numFmtId="0" fontId="43" fillId="10" borderId="0" xfId="0" applyFont="1" applyFill="1">
      <alignment vertical="center"/>
    </xf>
    <xf numFmtId="0" fontId="0" fillId="10" borderId="0" xfId="0" applyFill="1" applyAlignment="1">
      <alignment horizontal="right" vertical="center"/>
    </xf>
    <xf numFmtId="0" fontId="0" fillId="10" borderId="52" xfId="0" applyFill="1" applyBorder="1" applyAlignment="1">
      <alignment vertical="center" shrinkToFit="1"/>
    </xf>
    <xf numFmtId="0" fontId="81" fillId="0" borderId="0" xfId="0" applyFont="1" applyAlignment="1" applyProtection="1">
      <alignment vertical="center" wrapText="1"/>
      <protection locked="0"/>
    </xf>
    <xf numFmtId="0" fontId="0" fillId="5" borderId="52" xfId="0" applyFill="1" applyBorder="1">
      <alignment vertical="center"/>
    </xf>
    <xf numFmtId="0" fontId="0" fillId="3" borderId="6" xfId="0" applyFill="1" applyBorder="1">
      <alignment vertical="center"/>
    </xf>
    <xf numFmtId="38" fontId="0" fillId="0" borderId="6" xfId="2" applyFont="1" applyFill="1" applyBorder="1" applyAlignment="1" applyProtection="1">
      <alignment vertical="center" shrinkToFit="1"/>
    </xf>
    <xf numFmtId="0" fontId="48" fillId="0" borderId="0" xfId="0" applyFont="1" applyAlignment="1"/>
    <xf numFmtId="0" fontId="48" fillId="0" borderId="0" xfId="0" applyFont="1" applyAlignment="1">
      <alignment horizontal="center" vertical="center" shrinkToFit="1"/>
    </xf>
    <xf numFmtId="0" fontId="48" fillId="0" borderId="0" xfId="0" applyFont="1" applyAlignment="1">
      <alignment horizontal="center" vertical="center"/>
    </xf>
    <xf numFmtId="0" fontId="81" fillId="0" borderId="0" xfId="0" applyFont="1" applyAlignment="1" applyProtection="1">
      <alignment vertical="top" wrapText="1"/>
      <protection locked="0"/>
    </xf>
    <xf numFmtId="0" fontId="48" fillId="0" borderId="0" xfId="0" applyFont="1" applyAlignment="1" applyProtection="1">
      <alignment horizontal="center" vertical="center"/>
      <protection locked="0"/>
    </xf>
    <xf numFmtId="0" fontId="0" fillId="0" borderId="0" xfId="0" applyProtection="1">
      <alignment vertical="center"/>
      <protection locked="0"/>
    </xf>
    <xf numFmtId="0" fontId="0" fillId="0" borderId="1" xfId="0" applyBorder="1" applyAlignment="1" applyProtection="1">
      <alignment vertical="center" shrinkToFit="1"/>
      <protection locked="0"/>
    </xf>
    <xf numFmtId="38" fontId="0" fillId="0" borderId="1" xfId="2" applyFont="1" applyFill="1" applyBorder="1" applyAlignment="1" applyProtection="1">
      <alignment vertical="center" shrinkToFit="1"/>
      <protection locked="0"/>
    </xf>
    <xf numFmtId="0" fontId="0" fillId="5" borderId="80" xfId="0" applyFill="1" applyBorder="1" applyAlignment="1">
      <alignment horizontal="center" vertical="center"/>
    </xf>
    <xf numFmtId="0" fontId="75" fillId="11" borderId="1" xfId="0" applyFont="1" applyFill="1" applyBorder="1" applyAlignment="1">
      <alignment vertical="center" shrinkToFit="1"/>
    </xf>
    <xf numFmtId="0" fontId="75" fillId="5" borderId="3" xfId="0" applyFont="1" applyFill="1" applyBorder="1" applyAlignment="1">
      <alignment horizontal="center" vertical="center"/>
    </xf>
    <xf numFmtId="0" fontId="75" fillId="11" borderId="3" xfId="0" applyFont="1" applyFill="1" applyBorder="1" applyAlignment="1">
      <alignment vertical="center" shrinkToFit="1"/>
    </xf>
    <xf numFmtId="0" fontId="75" fillId="5" borderId="2" xfId="0" applyFont="1" applyFill="1" applyBorder="1" applyAlignment="1">
      <alignment horizontal="center" vertical="center"/>
    </xf>
    <xf numFmtId="0" fontId="75" fillId="11" borderId="2" xfId="0" applyFont="1" applyFill="1" applyBorder="1" applyAlignment="1">
      <alignment vertical="center" shrinkToFit="1"/>
    </xf>
    <xf numFmtId="0" fontId="16" fillId="0" borderId="0" xfId="0" applyFont="1" applyAlignment="1">
      <alignment horizontal="center" vertical="center"/>
    </xf>
    <xf numFmtId="0" fontId="69" fillId="0" borderId="0" xfId="0" applyFont="1">
      <alignment vertical="center"/>
    </xf>
    <xf numFmtId="0" fontId="69" fillId="0" borderId="0" xfId="0" applyFont="1" applyAlignment="1">
      <alignment horizontal="center" vertical="center"/>
    </xf>
    <xf numFmtId="0" fontId="72" fillId="0" borderId="0" xfId="0" applyFont="1">
      <alignment vertical="center"/>
    </xf>
    <xf numFmtId="0" fontId="74" fillId="0" borderId="0" xfId="0" applyFont="1">
      <alignment vertical="center"/>
    </xf>
    <xf numFmtId="0" fontId="23" fillId="0" borderId="53" xfId="0" applyFont="1" applyBorder="1">
      <alignment vertical="center"/>
    </xf>
    <xf numFmtId="0" fontId="23" fillId="0" borderId="59" xfId="0" applyFont="1" applyBorder="1">
      <alignment vertical="center"/>
    </xf>
    <xf numFmtId="0" fontId="0" fillId="0" borderId="59" xfId="0" applyBorder="1">
      <alignment vertical="center"/>
    </xf>
    <xf numFmtId="0" fontId="23" fillId="0" borderId="81" xfId="0" applyFont="1" applyBorder="1">
      <alignment vertical="center"/>
    </xf>
    <xf numFmtId="0" fontId="23" fillId="0" borderId="82" xfId="0" applyFont="1" applyBorder="1">
      <alignment vertical="center"/>
    </xf>
    <xf numFmtId="0" fontId="23" fillId="0" borderId="83" xfId="0" applyFont="1" applyBorder="1">
      <alignment vertical="center"/>
    </xf>
    <xf numFmtId="0" fontId="23" fillId="0" borderId="77" xfId="0" applyFont="1" applyBorder="1">
      <alignment vertical="center"/>
    </xf>
    <xf numFmtId="0" fontId="49" fillId="0" borderId="0" xfId="0" applyFont="1" applyProtection="1">
      <alignment vertical="center"/>
      <protection locked="0"/>
    </xf>
    <xf numFmtId="0" fontId="74" fillId="11" borderId="1" xfId="0" applyFont="1" applyFill="1" applyBorder="1" applyAlignment="1">
      <alignment vertical="center" shrinkToFit="1"/>
    </xf>
    <xf numFmtId="0" fontId="75" fillId="5" borderId="3" xfId="0" applyFont="1" applyFill="1" applyBorder="1" applyAlignment="1">
      <alignment horizontal="center" vertical="center" shrinkToFit="1"/>
    </xf>
    <xf numFmtId="0" fontId="0" fillId="5" borderId="3" xfId="0" applyFill="1" applyBorder="1">
      <alignment vertical="center"/>
    </xf>
    <xf numFmtId="0" fontId="0" fillId="11" borderId="3" xfId="0" applyFill="1" applyBorder="1">
      <alignment vertical="center"/>
    </xf>
    <xf numFmtId="0" fontId="0" fillId="11" borderId="3" xfId="0" applyFill="1" applyBorder="1" applyAlignment="1">
      <alignment vertical="center" shrinkToFit="1"/>
    </xf>
    <xf numFmtId="0" fontId="82" fillId="0" borderId="0" xfId="0" applyFont="1">
      <alignment vertical="center"/>
    </xf>
    <xf numFmtId="0" fontId="83" fillId="10" borderId="0" xfId="0" applyFont="1" applyFill="1">
      <alignment vertical="center"/>
    </xf>
    <xf numFmtId="0" fontId="84" fillId="10" borderId="0" xfId="0" applyFont="1" applyFill="1">
      <alignment vertical="center"/>
    </xf>
    <xf numFmtId="0" fontId="83" fillId="5" borderId="0" xfId="0" applyFont="1" applyFill="1" applyAlignment="1">
      <alignment horizontal="center" vertical="center"/>
    </xf>
    <xf numFmtId="0" fontId="85" fillId="10" borderId="0" xfId="0" applyFont="1" applyFill="1">
      <alignment vertical="center"/>
    </xf>
    <xf numFmtId="0" fontId="0" fillId="10" borderId="0" xfId="0" applyFill="1" applyAlignment="1">
      <alignment vertical="center" wrapText="1"/>
    </xf>
    <xf numFmtId="0" fontId="75" fillId="0" borderId="0" xfId="0" applyFont="1" applyAlignment="1">
      <alignment vertical="center" wrapText="1"/>
    </xf>
    <xf numFmtId="0" fontId="76" fillId="5" borderId="0" xfId="0" applyFont="1" applyFill="1">
      <alignment vertical="center"/>
    </xf>
    <xf numFmtId="0" fontId="0" fillId="5" borderId="55" xfId="0" applyFill="1" applyBorder="1">
      <alignment vertical="center"/>
    </xf>
    <xf numFmtId="0" fontId="74" fillId="5" borderId="43" xfId="0" applyFont="1" applyFill="1" applyBorder="1" applyAlignment="1">
      <alignment horizontal="center" vertical="center"/>
    </xf>
    <xf numFmtId="0" fontId="88" fillId="10" borderId="0" xfId="0" applyFont="1" applyFill="1">
      <alignment vertical="center"/>
    </xf>
    <xf numFmtId="0" fontId="89" fillId="0" borderId="0" xfId="0" applyFont="1">
      <alignment vertical="center"/>
    </xf>
    <xf numFmtId="0" fontId="41" fillId="10" borderId="0" xfId="0" applyFont="1" applyFill="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13" fillId="0" borderId="2" xfId="0" applyFont="1" applyBorder="1" applyAlignment="1">
      <alignment horizontal="center" vertical="center"/>
    </xf>
    <xf numFmtId="0" fontId="0" fillId="0" borderId="7" xfId="0" applyBorder="1" applyAlignment="1">
      <alignment horizontal="left" vertical="center" wrapText="1"/>
    </xf>
    <xf numFmtId="0" fontId="0" fillId="0" borderId="60" xfId="0" applyBorder="1" applyAlignment="1">
      <alignment horizontal="left" vertical="center" wrapText="1"/>
    </xf>
    <xf numFmtId="0" fontId="41" fillId="0" borderId="61" xfId="0" applyFont="1" applyBorder="1" applyAlignment="1">
      <alignment horizontal="center" vertical="center"/>
    </xf>
    <xf numFmtId="0" fontId="41" fillId="0" borderId="6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66" fillId="0" borderId="15" xfId="0" applyFont="1" applyBorder="1" applyAlignment="1" applyProtection="1">
      <alignment horizontal="left" vertical="center" wrapText="1"/>
      <protection locked="0"/>
    </xf>
    <xf numFmtId="0" fontId="66" fillId="0" borderId="16" xfId="0" applyFont="1" applyBorder="1" applyAlignment="1" applyProtection="1">
      <alignment horizontal="left" vertical="center" wrapText="1"/>
      <protection locked="0"/>
    </xf>
    <xf numFmtId="0" fontId="66" fillId="0" borderId="17" xfId="0" applyFont="1" applyBorder="1" applyAlignment="1" applyProtection="1">
      <alignment horizontal="left" vertical="center" wrapText="1"/>
      <protection locked="0"/>
    </xf>
    <xf numFmtId="0" fontId="66" fillId="0" borderId="7" xfId="0" applyFont="1" applyBorder="1" applyAlignment="1" applyProtection="1">
      <alignment horizontal="left" vertical="center" wrapText="1"/>
      <protection locked="0"/>
    </xf>
    <xf numFmtId="0" fontId="66" fillId="0" borderId="0" xfId="0" applyFont="1" applyAlignment="1" applyProtection="1">
      <alignment horizontal="left" vertical="center" wrapText="1"/>
      <protection locked="0"/>
    </xf>
    <xf numFmtId="0" fontId="66" fillId="0" borderId="60" xfId="0" applyFont="1" applyBorder="1" applyAlignment="1" applyProtection="1">
      <alignment horizontal="left" vertical="center" wrapText="1"/>
      <protection locked="0"/>
    </xf>
    <xf numFmtId="0" fontId="66" fillId="0" borderId="20" xfId="0" applyFont="1" applyBorder="1" applyAlignment="1" applyProtection="1">
      <alignment horizontal="left" vertical="center" wrapText="1"/>
      <protection locked="0"/>
    </xf>
    <xf numFmtId="0" fontId="66" fillId="0" borderId="8" xfId="0" applyFont="1" applyBorder="1" applyAlignment="1" applyProtection="1">
      <alignment horizontal="left" vertical="center" wrapText="1"/>
      <protection locked="0"/>
    </xf>
    <xf numFmtId="0" fontId="66" fillId="0" borderId="37" xfId="0" applyFont="1" applyBorder="1" applyAlignment="1" applyProtection="1">
      <alignment horizontal="left" vertical="center" wrapText="1"/>
      <protection locked="0"/>
    </xf>
    <xf numFmtId="0" fontId="72" fillId="0" borderId="1"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5" fontId="72" fillId="0" borderId="6" xfId="0" applyNumberFormat="1" applyFont="1" applyBorder="1" applyAlignment="1">
      <alignment horizontal="center" vertical="center"/>
    </xf>
    <xf numFmtId="0" fontId="72" fillId="0" borderId="56" xfId="0" applyFont="1" applyBorder="1" applyAlignment="1">
      <alignment horizontal="center" vertical="center"/>
    </xf>
    <xf numFmtId="0" fontId="72" fillId="0" borderId="6" xfId="0" applyFont="1" applyBorder="1" applyAlignment="1">
      <alignment horizontal="center" vertical="center" wrapText="1"/>
    </xf>
    <xf numFmtId="0" fontId="72" fillId="0" borderId="6" xfId="0" applyFont="1" applyBorder="1" applyAlignment="1">
      <alignment horizontal="center" vertical="center"/>
    </xf>
    <xf numFmtId="0" fontId="68" fillId="0" borderId="6" xfId="0" applyFont="1" applyBorder="1" applyAlignment="1" applyProtection="1">
      <alignment horizontal="center" vertical="center" shrinkToFit="1"/>
      <protection locked="0"/>
    </xf>
    <xf numFmtId="0" fontId="77" fillId="0" borderId="0" xfId="0" applyFont="1" applyAlignment="1">
      <alignment horizontal="center" vertical="center"/>
    </xf>
    <xf numFmtId="0" fontId="67" fillId="0" borderId="0" xfId="0" applyFont="1" applyAlignment="1">
      <alignment horizontal="left" wrapText="1"/>
    </xf>
    <xf numFmtId="0" fontId="67" fillId="0" borderId="0" xfId="0" applyFont="1" applyAlignment="1">
      <alignment horizontal="left"/>
    </xf>
    <xf numFmtId="177" fontId="67" fillId="0" borderId="0" xfId="0" applyNumberFormat="1" applyFont="1" applyAlignment="1">
      <alignment horizontal="center" vertical="center" shrinkToFit="1"/>
    </xf>
    <xf numFmtId="0" fontId="67" fillId="0" borderId="6" xfId="0" applyFont="1" applyBorder="1" applyAlignment="1">
      <alignment horizontal="center" vertical="center" shrinkToFit="1"/>
    </xf>
    <xf numFmtId="0" fontId="20" fillId="0" borderId="0" xfId="0" applyFont="1" applyAlignment="1">
      <alignment horizontal="left" vertical="center" wrapText="1" shrinkToFit="1"/>
    </xf>
    <xf numFmtId="0" fontId="20" fillId="0" borderId="0" xfId="0" applyFont="1" applyAlignment="1">
      <alignment horizontal="left" vertical="center" shrinkToFit="1"/>
    </xf>
    <xf numFmtId="0" fontId="28" fillId="0" borderId="0" xfId="0" applyFont="1" applyAlignment="1">
      <alignment horizontal="left" vertical="center" wrapText="1"/>
    </xf>
    <xf numFmtId="0" fontId="28" fillId="0" borderId="29"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3" fillId="0" borderId="6" xfId="0" applyFont="1" applyBorder="1" applyAlignment="1">
      <alignment horizontal="left" vertical="center"/>
    </xf>
    <xf numFmtId="0" fontId="31" fillId="2" borderId="2" xfId="0" applyFont="1" applyFill="1" applyBorder="1" applyAlignment="1" applyProtection="1">
      <alignment horizontal="left" vertical="center" shrinkToFit="1"/>
      <protection locked="0"/>
    </xf>
    <xf numFmtId="0" fontId="31" fillId="2" borderId="33" xfId="0" applyFont="1" applyFill="1" applyBorder="1" applyAlignment="1" applyProtection="1">
      <alignment horizontal="left" vertical="center" shrinkToFit="1"/>
      <protection locked="0"/>
    </xf>
    <xf numFmtId="0" fontId="31" fillId="2" borderId="8" xfId="4" applyFont="1" applyFill="1" applyBorder="1" applyAlignment="1" applyProtection="1">
      <alignment horizontal="left" vertical="center" shrinkToFit="1"/>
      <protection locked="0"/>
    </xf>
    <xf numFmtId="0" fontId="31" fillId="2" borderId="34" xfId="4" applyFont="1" applyFill="1" applyBorder="1" applyAlignment="1" applyProtection="1">
      <alignment horizontal="left" vertical="center" shrinkToFit="1"/>
      <protection locked="0"/>
    </xf>
    <xf numFmtId="0" fontId="25" fillId="2" borderId="10"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4" borderId="1"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33" xfId="0" applyFont="1" applyFill="1" applyBorder="1" applyAlignment="1">
      <alignment horizontal="center" vertical="center"/>
    </xf>
    <xf numFmtId="0" fontId="12" fillId="2" borderId="8"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33" xfId="0" applyFont="1" applyBorder="1" applyAlignment="1">
      <alignment horizontal="left" vertical="center" shrinkToFit="1"/>
    </xf>
    <xf numFmtId="0" fontId="23" fillId="0" borderId="24" xfId="0" applyFont="1" applyBorder="1" applyAlignment="1">
      <alignment horizontal="left" vertical="center"/>
    </xf>
    <xf numFmtId="0" fontId="14" fillId="2" borderId="2" xfId="4" applyFill="1" applyBorder="1" applyAlignment="1" applyProtection="1">
      <alignment horizontal="left" vertical="center" shrinkToFit="1"/>
      <protection locked="0"/>
    </xf>
    <xf numFmtId="0" fontId="30" fillId="2" borderId="2" xfId="4" applyFont="1" applyFill="1" applyBorder="1" applyAlignment="1" applyProtection="1">
      <alignment horizontal="left" vertical="center" shrinkToFit="1"/>
      <protection locked="0"/>
    </xf>
    <xf numFmtId="0" fontId="30" fillId="2" borderId="33" xfId="4" applyFont="1" applyFill="1" applyBorder="1" applyAlignment="1" applyProtection="1">
      <alignment horizontal="left" vertical="center" shrinkToFit="1"/>
      <protection locked="0"/>
    </xf>
    <xf numFmtId="0" fontId="23" fillId="0" borderId="21" xfId="0" applyFont="1" applyBorder="1" applyAlignment="1">
      <alignment horizontal="center" vertical="center"/>
    </xf>
    <xf numFmtId="0" fontId="23" fillId="0" borderId="38" xfId="0" applyFont="1" applyBorder="1" applyAlignment="1">
      <alignment horizontal="center"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shrinkToFit="1"/>
    </xf>
    <xf numFmtId="0" fontId="23" fillId="0" borderId="23" xfId="0" applyFont="1" applyBorder="1" applyAlignment="1">
      <alignment horizontal="center" vertical="center" shrinkToFit="1"/>
    </xf>
    <xf numFmtId="0" fontId="25" fillId="2" borderId="41" xfId="0" applyFont="1" applyFill="1" applyBorder="1" applyAlignment="1" applyProtection="1">
      <alignment horizontal="center" vertical="center"/>
      <protection locked="0"/>
    </xf>
    <xf numFmtId="0" fontId="25" fillId="0" borderId="10" xfId="0" applyFont="1" applyBorder="1" applyAlignment="1">
      <alignment horizontal="center" vertical="center"/>
    </xf>
    <xf numFmtId="0" fontId="23" fillId="2" borderId="1" xfId="0" applyFont="1" applyFill="1" applyBorder="1" applyAlignment="1" applyProtection="1">
      <alignment horizontal="left" vertical="center" shrinkToFit="1"/>
      <protection locked="0"/>
    </xf>
    <xf numFmtId="0" fontId="23" fillId="2" borderId="2" xfId="0" applyFont="1" applyFill="1" applyBorder="1" applyAlignment="1" applyProtection="1">
      <alignment horizontal="left" vertical="center" shrinkToFit="1"/>
      <protection locked="0"/>
    </xf>
    <xf numFmtId="0" fontId="25" fillId="2" borderId="2" xfId="0" applyFont="1" applyFill="1" applyBorder="1" applyAlignment="1" applyProtection="1">
      <alignment horizontal="left" vertical="center" shrinkToFit="1"/>
      <protection locked="0"/>
    </xf>
    <xf numFmtId="0" fontId="25" fillId="2" borderId="8" xfId="0" applyFont="1" applyFill="1" applyBorder="1" applyAlignment="1" applyProtection="1">
      <alignment horizontal="left" vertical="center" shrinkToFit="1"/>
      <protection locked="0"/>
    </xf>
    <xf numFmtId="0" fontId="25" fillId="2" borderId="34" xfId="0" applyFont="1" applyFill="1" applyBorder="1" applyAlignment="1" applyProtection="1">
      <alignment horizontal="left" vertical="center" shrinkToFit="1"/>
      <protection locked="0"/>
    </xf>
    <xf numFmtId="0" fontId="23" fillId="0" borderId="8" xfId="0" applyFont="1" applyBorder="1" applyAlignment="1">
      <alignment horizontal="center" vertical="center"/>
    </xf>
    <xf numFmtId="0" fontId="23" fillId="0" borderId="37" xfId="0" applyFont="1" applyBorder="1" applyAlignment="1">
      <alignment horizontal="center" vertical="center"/>
    </xf>
    <xf numFmtId="0" fontId="23" fillId="2" borderId="0" xfId="0" applyFont="1" applyFill="1" applyAlignment="1" applyProtection="1">
      <alignment horizontal="left" vertical="center" shrinkToFit="1"/>
      <protection locked="0"/>
    </xf>
    <xf numFmtId="0" fontId="23" fillId="2" borderId="55" xfId="0" applyFont="1" applyFill="1" applyBorder="1" applyAlignment="1" applyProtection="1">
      <alignment horizontal="left" vertical="center" shrinkToFit="1"/>
      <protection locked="0"/>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2" borderId="16" xfId="0" applyFont="1" applyFill="1" applyBorder="1" applyAlignment="1" applyProtection="1">
      <alignment horizontal="left" vertical="center" shrinkToFit="1"/>
      <protection locked="0"/>
    </xf>
    <xf numFmtId="0" fontId="23" fillId="2" borderId="42" xfId="0" applyFont="1" applyFill="1" applyBorder="1" applyAlignment="1" applyProtection="1">
      <alignment horizontal="left" vertical="center" shrinkToFit="1"/>
      <protection locked="0"/>
    </xf>
    <xf numFmtId="0" fontId="23" fillId="2" borderId="8" xfId="0" applyFont="1" applyFill="1" applyBorder="1" applyAlignment="1" applyProtection="1">
      <alignment horizontal="left" vertical="center" shrinkToFit="1"/>
      <protection locked="0"/>
    </xf>
    <xf numFmtId="0" fontId="23" fillId="0" borderId="43"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180" fontId="23" fillId="2" borderId="1" xfId="0" applyNumberFormat="1" applyFont="1" applyFill="1" applyBorder="1" applyAlignment="1" applyProtection="1">
      <alignment horizontal="left" vertical="center" shrinkToFit="1"/>
      <protection locked="0"/>
    </xf>
    <xf numFmtId="180" fontId="23" fillId="2" borderId="2" xfId="0" applyNumberFormat="1" applyFont="1" applyFill="1" applyBorder="1" applyAlignment="1" applyProtection="1">
      <alignment horizontal="left" vertical="center" shrinkToFit="1"/>
      <protection locked="0"/>
    </xf>
    <xf numFmtId="180" fontId="23" fillId="2" borderId="33" xfId="0" applyNumberFormat="1" applyFont="1" applyFill="1" applyBorder="1" applyAlignment="1" applyProtection="1">
      <alignment horizontal="left" vertical="center" shrinkToFit="1"/>
      <protection locked="0"/>
    </xf>
    <xf numFmtId="0" fontId="23" fillId="2" borderId="34" xfId="0" applyFont="1" applyFill="1" applyBorder="1" applyAlignment="1" applyProtection="1">
      <alignment horizontal="left" vertical="center" shrinkToFit="1"/>
      <protection locked="0"/>
    </xf>
    <xf numFmtId="0" fontId="25" fillId="2" borderId="33" xfId="0" applyFont="1" applyFill="1" applyBorder="1" applyAlignment="1" applyProtection="1">
      <alignment horizontal="left" vertical="center" shrinkToFit="1"/>
      <protection locked="0"/>
    </xf>
    <xf numFmtId="0" fontId="25" fillId="2" borderId="46" xfId="0" applyFont="1" applyFill="1" applyBorder="1" applyAlignment="1" applyProtection="1">
      <alignment horizontal="left" vertical="center" shrinkToFit="1"/>
      <protection locked="0"/>
    </xf>
    <xf numFmtId="0" fontId="25" fillId="2" borderId="47" xfId="0" applyFont="1" applyFill="1" applyBorder="1" applyAlignment="1" applyProtection="1">
      <alignment horizontal="left" vertical="center" shrinkToFit="1"/>
      <protection locked="0"/>
    </xf>
    <xf numFmtId="0" fontId="25" fillId="2" borderId="48" xfId="0" applyFont="1" applyFill="1" applyBorder="1" applyAlignment="1" applyProtection="1">
      <alignment horizontal="left" vertical="center" shrinkToFit="1"/>
      <protection locked="0"/>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23" fillId="0" borderId="18" xfId="0" applyFont="1" applyBorder="1">
      <alignment vertical="center"/>
    </xf>
    <xf numFmtId="0" fontId="22" fillId="0" borderId="44" xfId="0" applyFont="1" applyBorder="1" applyAlignment="1">
      <alignment horizontal="center" vertical="center"/>
    </xf>
    <xf numFmtId="0" fontId="22" fillId="0" borderId="35" xfId="0" applyFont="1" applyBorder="1" applyAlignment="1">
      <alignment horizontal="center" vertical="center"/>
    </xf>
    <xf numFmtId="0" fontId="23" fillId="0" borderId="18" xfId="0" applyFont="1" applyBorder="1" applyAlignment="1">
      <alignment horizontal="left" vertical="center"/>
    </xf>
    <xf numFmtId="177" fontId="23" fillId="2" borderId="45" xfId="0" applyNumberFormat="1" applyFont="1" applyFill="1" applyBorder="1" applyAlignment="1" applyProtection="1">
      <alignment horizontal="left" vertical="center" shrinkToFit="1"/>
      <protection locked="0"/>
    </xf>
    <xf numFmtId="177" fontId="23" fillId="2" borderId="35" xfId="0" applyNumberFormat="1" applyFont="1" applyFill="1" applyBorder="1" applyAlignment="1" applyProtection="1">
      <alignment horizontal="left" vertical="center" shrinkToFit="1"/>
      <protection locked="0"/>
    </xf>
    <xf numFmtId="177" fontId="23" fillId="2" borderId="40" xfId="0" applyNumberFormat="1" applyFont="1" applyFill="1" applyBorder="1" applyAlignment="1" applyProtection="1">
      <alignment horizontal="left" vertical="center" shrinkToFit="1"/>
      <protection locked="0"/>
    </xf>
    <xf numFmtId="0" fontId="25" fillId="2" borderId="15" xfId="0" applyFont="1" applyFill="1" applyBorder="1" applyAlignment="1" applyProtection="1">
      <alignment horizontal="left" vertical="center" shrinkToFit="1"/>
      <protection locked="0"/>
    </xf>
    <xf numFmtId="0" fontId="25" fillId="2" borderId="16" xfId="0" applyFont="1" applyFill="1" applyBorder="1" applyAlignment="1" applyProtection="1">
      <alignment horizontal="left" vertical="center" shrinkToFit="1"/>
      <protection locked="0"/>
    </xf>
    <xf numFmtId="0" fontId="25" fillId="2" borderId="42" xfId="0" applyFont="1" applyFill="1" applyBorder="1" applyAlignment="1" applyProtection="1">
      <alignment horizontal="left" vertical="center" shrinkToFit="1"/>
      <protection locked="0"/>
    </xf>
    <xf numFmtId="0" fontId="25" fillId="2" borderId="20" xfId="0" applyFont="1" applyFill="1" applyBorder="1" applyAlignment="1" applyProtection="1">
      <alignment horizontal="left" vertical="center" shrinkToFit="1"/>
      <protection locked="0"/>
    </xf>
    <xf numFmtId="0" fontId="28" fillId="0" borderId="28" xfId="0" applyFont="1" applyBorder="1" applyAlignment="1">
      <alignment horizontal="left" vertical="center" wrapText="1"/>
    </xf>
    <xf numFmtId="0" fontId="23" fillId="0" borderId="21" xfId="0" applyFont="1" applyBorder="1" applyAlignment="1">
      <alignment horizontal="center" vertical="center" wrapText="1" shrinkToFit="1"/>
    </xf>
    <xf numFmtId="0" fontId="23" fillId="0" borderId="38"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20" xfId="0" applyFont="1" applyBorder="1" applyAlignment="1">
      <alignment horizontal="center" vertical="center" shrinkToFit="1"/>
    </xf>
    <xf numFmtId="0" fontId="23" fillId="0" borderId="8" xfId="0" applyFont="1" applyBorder="1" applyAlignment="1">
      <alignment horizontal="center" vertical="center" shrinkToFit="1"/>
    </xf>
    <xf numFmtId="0" fontId="76" fillId="5" borderId="0" xfId="0" applyFont="1" applyFill="1" applyAlignment="1">
      <alignment horizontal="center" vertical="center"/>
    </xf>
    <xf numFmtId="0" fontId="0" fillId="5" borderId="53" xfId="0" applyFill="1" applyBorder="1" applyAlignment="1">
      <alignment horizontal="center" vertical="center" shrinkToFit="1"/>
    </xf>
    <xf numFmtId="0" fontId="0" fillId="5" borderId="54" xfId="0" applyFill="1" applyBorder="1" applyAlignment="1">
      <alignment horizontal="center" vertical="center" shrinkToFit="1"/>
    </xf>
    <xf numFmtId="0" fontId="0" fillId="5" borderId="8" xfId="0" applyFill="1" applyBorder="1" applyAlignment="1">
      <alignment horizontal="right" vertical="center"/>
    </xf>
    <xf numFmtId="0" fontId="0" fillId="5" borderId="1" xfId="0" applyFill="1" applyBorder="1" applyAlignment="1">
      <alignment horizontal="center" vertical="center"/>
    </xf>
    <xf numFmtId="0" fontId="0" fillId="5" borderId="37" xfId="0" applyFill="1" applyBorder="1" applyAlignment="1">
      <alignment horizontal="center" vertical="center"/>
    </xf>
    <xf numFmtId="0" fontId="0" fillId="0" borderId="75" xfId="0" applyBorder="1" applyAlignment="1">
      <alignment horizontal="center" vertical="center" shrinkToFit="1"/>
    </xf>
    <xf numFmtId="0" fontId="0" fillId="0" borderId="76" xfId="0" applyBorder="1" applyAlignment="1">
      <alignment horizontal="center" vertical="center" shrinkToFit="1"/>
    </xf>
    <xf numFmtId="0" fontId="0" fillId="3" borderId="1" xfId="0" applyFill="1" applyBorder="1" applyAlignment="1">
      <alignment horizontal="center" vertical="center" shrinkToFit="1"/>
    </xf>
    <xf numFmtId="0" fontId="0" fillId="3" borderId="3" xfId="0" applyFill="1" applyBorder="1" applyAlignment="1">
      <alignment horizontal="center" vertical="center" shrinkToFit="1"/>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5" borderId="0" xfId="0" applyFill="1" applyAlignment="1">
      <alignment horizontal="right" vertical="center"/>
    </xf>
    <xf numFmtId="0" fontId="0" fillId="5" borderId="60" xfId="0" applyFill="1" applyBorder="1" applyAlignment="1">
      <alignment horizontal="center" vertical="center" shrinkToFit="1"/>
    </xf>
    <xf numFmtId="0" fontId="0" fillId="5" borderId="7" xfId="0" applyFill="1" applyBorder="1" applyAlignment="1">
      <alignment horizontal="center" vertical="center" shrinkToFit="1"/>
    </xf>
    <xf numFmtId="0" fontId="0" fillId="5" borderId="53" xfId="0" applyFill="1" applyBorder="1" applyAlignment="1">
      <alignment horizontal="left" vertical="center" shrinkToFit="1"/>
    </xf>
    <xf numFmtId="0" fontId="0" fillId="5" borderId="59" xfId="0" applyFill="1" applyBorder="1" applyAlignment="1">
      <alignment horizontal="left" vertical="center" shrinkToFit="1"/>
    </xf>
    <xf numFmtId="0" fontId="0" fillId="5" borderId="54" xfId="0" applyFill="1" applyBorder="1" applyAlignment="1">
      <alignment horizontal="left" vertical="center" shrinkToFit="1"/>
    </xf>
    <xf numFmtId="176" fontId="0" fillId="6" borderId="53" xfId="2" applyNumberFormat="1" applyFont="1" applyFill="1" applyBorder="1" applyAlignment="1">
      <alignment horizontal="right" vertical="center" shrinkToFit="1"/>
    </xf>
    <xf numFmtId="176" fontId="0" fillId="6" borderId="54" xfId="2" applyNumberFormat="1" applyFont="1" applyFill="1" applyBorder="1" applyAlignment="1">
      <alignment horizontal="right" vertical="center" shrinkToFit="1"/>
    </xf>
    <xf numFmtId="176" fontId="44" fillId="6" borderId="53" xfId="2" applyNumberFormat="1" applyFont="1" applyFill="1" applyBorder="1" applyAlignment="1">
      <alignment horizontal="right" vertical="center" shrinkToFit="1"/>
    </xf>
    <xf numFmtId="176" fontId="44" fillId="6" borderId="54" xfId="2" applyNumberFormat="1" applyFont="1" applyFill="1" applyBorder="1" applyAlignment="1">
      <alignment horizontal="right" vertical="center" shrinkToFit="1"/>
    </xf>
    <xf numFmtId="0" fontId="0" fillId="5" borderId="59" xfId="0" applyFill="1" applyBorder="1" applyAlignment="1">
      <alignment horizontal="center" vertical="center" shrinkToFit="1"/>
    </xf>
    <xf numFmtId="0" fontId="75" fillId="5" borderId="0" xfId="0" applyFont="1" applyFill="1" applyAlignment="1">
      <alignment horizontal="left" vertical="center" wrapText="1"/>
    </xf>
    <xf numFmtId="58" fontId="74" fillId="5" borderId="84" xfId="0" applyNumberFormat="1" applyFont="1" applyFill="1" applyBorder="1" applyAlignment="1">
      <alignment horizontal="center" vertical="center" shrinkToFit="1"/>
    </xf>
    <xf numFmtId="58" fontId="74" fillId="5" borderId="3" xfId="0" applyNumberFormat="1" applyFont="1" applyFill="1" applyBorder="1" applyAlignment="1">
      <alignment horizontal="center" vertical="center" shrinkToFit="1"/>
    </xf>
    <xf numFmtId="0" fontId="0" fillId="5" borderId="2" xfId="0" applyFill="1" applyBorder="1" applyAlignment="1">
      <alignment horizontal="center" vertical="center"/>
    </xf>
    <xf numFmtId="0" fontId="0" fillId="5" borderId="3" xfId="0" applyFill="1" applyBorder="1" applyAlignment="1">
      <alignment horizontal="center" vertical="center"/>
    </xf>
    <xf numFmtId="176" fontId="0" fillId="9" borderId="1" xfId="2" applyNumberFormat="1" applyFont="1" applyFill="1" applyBorder="1" applyAlignment="1" applyProtection="1">
      <alignment horizontal="center" vertical="center" shrinkToFit="1"/>
      <protection locked="0"/>
    </xf>
    <xf numFmtId="176" fontId="0" fillId="9" borderId="2" xfId="2" applyNumberFormat="1" applyFont="1" applyFill="1" applyBorder="1" applyAlignment="1" applyProtection="1">
      <alignment horizontal="center" vertical="center" shrinkToFit="1"/>
      <protection locked="0"/>
    </xf>
    <xf numFmtId="176" fontId="0" fillId="9" borderId="3" xfId="2" applyNumberFormat="1" applyFont="1" applyFill="1" applyBorder="1" applyAlignment="1" applyProtection="1">
      <alignment horizontal="center" vertical="center" shrinkToFit="1"/>
      <protection locked="0"/>
    </xf>
    <xf numFmtId="176" fontId="0" fillId="6" borderId="56" xfId="2" applyNumberFormat="1" applyFont="1" applyFill="1" applyBorder="1" applyAlignment="1" applyProtection="1">
      <alignment horizontal="center" vertical="center"/>
    </xf>
    <xf numFmtId="176" fontId="0" fillId="6" borderId="57" xfId="2" applyNumberFormat="1" applyFont="1" applyFill="1" applyBorder="1" applyAlignment="1" applyProtection="1">
      <alignment horizontal="center" vertical="center"/>
    </xf>
    <xf numFmtId="176" fontId="0" fillId="6" borderId="58" xfId="2" applyNumberFormat="1" applyFont="1" applyFill="1" applyBorder="1" applyAlignment="1" applyProtection="1">
      <alignment horizontal="center" vertical="center"/>
    </xf>
    <xf numFmtId="176" fontId="0" fillId="6" borderId="53" xfId="2" applyNumberFormat="1" applyFont="1" applyFill="1" applyBorder="1" applyAlignment="1" applyProtection="1">
      <alignment horizontal="center" vertical="center" shrinkToFit="1"/>
    </xf>
    <xf numFmtId="176" fontId="0" fillId="6" borderId="59" xfId="2" applyNumberFormat="1" applyFont="1" applyFill="1" applyBorder="1" applyAlignment="1" applyProtection="1">
      <alignment horizontal="center" vertical="center" shrinkToFit="1"/>
    </xf>
    <xf numFmtId="0" fontId="0" fillId="5" borderId="0" xfId="0" applyFill="1" applyAlignment="1">
      <alignment horizontal="center" vertical="center" shrinkToFit="1"/>
    </xf>
    <xf numFmtId="176" fontId="0" fillId="5" borderId="74" xfId="2" applyNumberFormat="1" applyFont="1" applyFill="1" applyBorder="1" applyAlignment="1">
      <alignment horizontal="center" vertical="center" shrinkToFit="1"/>
    </xf>
    <xf numFmtId="176" fontId="0" fillId="5" borderId="7" xfId="2" applyNumberFormat="1" applyFont="1" applyFill="1" applyBorder="1" applyAlignment="1">
      <alignment horizontal="center" vertical="center" shrinkToFit="1"/>
    </xf>
    <xf numFmtId="0" fontId="0" fillId="5" borderId="74" xfId="0" applyFill="1" applyBorder="1" applyAlignment="1">
      <alignment horizontal="center" vertical="center"/>
    </xf>
    <xf numFmtId="0" fontId="0" fillId="5" borderId="7" xfId="0" applyFill="1" applyBorder="1" applyAlignment="1">
      <alignment horizontal="center" vertical="center"/>
    </xf>
    <xf numFmtId="176" fontId="0" fillId="5" borderId="60" xfId="2" applyNumberFormat="1" applyFont="1" applyFill="1" applyBorder="1" applyAlignment="1">
      <alignment horizontal="center" vertical="center"/>
    </xf>
    <xf numFmtId="176" fontId="0" fillId="5" borderId="7" xfId="2" applyNumberFormat="1" applyFont="1" applyFill="1" applyBorder="1" applyAlignment="1">
      <alignment horizontal="center" vertical="center"/>
    </xf>
    <xf numFmtId="176" fontId="0" fillId="5" borderId="0" xfId="2" applyNumberFormat="1" applyFont="1" applyFill="1" applyBorder="1" applyAlignment="1">
      <alignment horizontal="center" vertical="center"/>
    </xf>
    <xf numFmtId="176" fontId="0" fillId="5" borderId="36" xfId="2" applyNumberFormat="1" applyFont="1" applyFill="1" applyBorder="1" applyAlignment="1" applyProtection="1">
      <alignment horizontal="center" vertical="center" shrinkToFit="1"/>
    </xf>
    <xf numFmtId="176" fontId="0" fillId="5" borderId="0" xfId="2" applyNumberFormat="1" applyFont="1" applyFill="1" applyBorder="1" applyAlignment="1" applyProtection="1">
      <alignment horizontal="center" vertical="center" shrinkToFit="1"/>
    </xf>
    <xf numFmtId="0" fontId="0" fillId="10" borderId="0" xfId="0" applyFill="1" applyAlignment="1">
      <alignment horizontal="left" vertical="center" wrapText="1"/>
    </xf>
    <xf numFmtId="0" fontId="75" fillId="5" borderId="0" xfId="0" applyFont="1" applyFill="1" applyAlignment="1">
      <alignment vertical="center" wrapText="1"/>
    </xf>
    <xf numFmtId="0" fontId="75" fillId="0" borderId="0" xfId="0" applyFont="1" applyAlignment="1">
      <alignment vertical="center" wrapText="1"/>
    </xf>
    <xf numFmtId="0" fontId="0" fillId="10" borderId="53" xfId="0" applyFill="1" applyBorder="1" applyAlignment="1">
      <alignment horizontal="center" vertical="center" shrinkToFit="1"/>
    </xf>
    <xf numFmtId="0" fontId="0" fillId="10" borderId="54" xfId="0" applyFill="1" applyBorder="1" applyAlignment="1">
      <alignment horizontal="center" vertical="center" shrinkToFit="1"/>
    </xf>
    <xf numFmtId="0" fontId="41" fillId="10" borderId="0" xfId="0" applyFont="1" applyFill="1" applyAlignment="1">
      <alignment horizontal="center" vertical="center" wrapText="1"/>
    </xf>
    <xf numFmtId="0" fontId="32" fillId="0" borderId="77" xfId="0" applyFont="1" applyBorder="1" applyAlignment="1">
      <alignment horizontal="left"/>
    </xf>
    <xf numFmtId="0" fontId="28" fillId="0" borderId="53" xfId="0" applyFont="1" applyBorder="1" applyAlignment="1">
      <alignment horizontal="left" vertical="center" wrapText="1"/>
    </xf>
    <xf numFmtId="0" fontId="28" fillId="0" borderId="59" xfId="0" applyFont="1" applyBorder="1" applyAlignment="1">
      <alignment horizontal="left" vertical="center" wrapText="1"/>
    </xf>
    <xf numFmtId="0" fontId="28" fillId="0" borderId="54" xfId="0" applyFont="1" applyBorder="1" applyAlignment="1">
      <alignment horizontal="left" vertical="center" wrapText="1"/>
    </xf>
    <xf numFmtId="176" fontId="44" fillId="6" borderId="53" xfId="2" applyNumberFormat="1" applyFont="1" applyFill="1" applyBorder="1" applyAlignment="1" applyProtection="1">
      <alignment horizontal="right" vertical="center" shrinkToFit="1"/>
    </xf>
    <xf numFmtId="176" fontId="44" fillId="6" borderId="54" xfId="2" applyNumberFormat="1" applyFont="1" applyFill="1" applyBorder="1" applyAlignment="1" applyProtection="1">
      <alignment horizontal="right" vertical="center" shrinkToFit="1"/>
    </xf>
    <xf numFmtId="0" fontId="0" fillId="10" borderId="0" xfId="0" applyFill="1" applyAlignment="1">
      <alignment horizontal="right" vertical="center"/>
    </xf>
    <xf numFmtId="176" fontId="0" fillId="6" borderId="53" xfId="2" applyNumberFormat="1" applyFont="1" applyFill="1" applyBorder="1" applyAlignment="1" applyProtection="1">
      <alignment horizontal="right" vertical="center" shrinkToFit="1"/>
    </xf>
    <xf numFmtId="176" fontId="0" fillId="6" borderId="54" xfId="2" applyNumberFormat="1" applyFont="1" applyFill="1" applyBorder="1" applyAlignment="1" applyProtection="1">
      <alignment horizontal="right" vertical="center" shrinkToFit="1"/>
    </xf>
    <xf numFmtId="0" fontId="0" fillId="10" borderId="53" xfId="0" applyFill="1" applyBorder="1" applyAlignment="1">
      <alignment horizontal="left" vertical="center" shrinkToFit="1"/>
    </xf>
    <xf numFmtId="0" fontId="0" fillId="10" borderId="59" xfId="0" applyFill="1" applyBorder="1" applyAlignment="1">
      <alignment horizontal="left" vertical="center" shrinkToFit="1"/>
    </xf>
    <xf numFmtId="0" fontId="0" fillId="10" borderId="54" xfId="0" applyFill="1" applyBorder="1" applyAlignment="1">
      <alignment horizontal="left" vertical="center" shrinkToFit="1"/>
    </xf>
    <xf numFmtId="58" fontId="74" fillId="5" borderId="6" xfId="0" applyNumberFormat="1" applyFont="1" applyFill="1" applyBorder="1" applyAlignment="1">
      <alignment horizontal="center" vertical="center" shrinkToFit="1"/>
    </xf>
    <xf numFmtId="0" fontId="0" fillId="5" borderId="6" xfId="0" applyFill="1" applyBorder="1" applyAlignment="1">
      <alignment horizontal="center" vertical="center" shrinkToFit="1"/>
    </xf>
    <xf numFmtId="0" fontId="0" fillId="5" borderId="9" xfId="0" applyFill="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7" xfId="0" applyFont="1" applyBorder="1" applyAlignment="1">
      <alignment horizontal="center" vertical="center" shrinkToFit="1"/>
    </xf>
    <xf numFmtId="0" fontId="12" fillId="3" borderId="15" xfId="0" applyFont="1" applyFill="1" applyBorder="1" applyAlignment="1">
      <alignment horizontal="left" vertical="center" shrinkToFit="1"/>
    </xf>
    <xf numFmtId="0" fontId="12" fillId="3" borderId="16" xfId="0" applyFont="1" applyFill="1" applyBorder="1" applyAlignment="1">
      <alignment horizontal="left" vertical="center" shrinkToFit="1"/>
    </xf>
    <xf numFmtId="0" fontId="12" fillId="3" borderId="17" xfId="0" applyFont="1" applyFill="1" applyBorder="1" applyAlignment="1">
      <alignment horizontal="left" vertical="center" shrinkToFit="1"/>
    </xf>
    <xf numFmtId="0" fontId="12" fillId="3" borderId="20" xfId="0" applyFont="1" applyFill="1" applyBorder="1" applyAlignment="1">
      <alignment horizontal="left" vertical="center" shrinkToFit="1"/>
    </xf>
    <xf numFmtId="0" fontId="12" fillId="3" borderId="8" xfId="0" applyFont="1" applyFill="1" applyBorder="1" applyAlignment="1">
      <alignment horizontal="left" vertical="center" shrinkToFit="1"/>
    </xf>
    <xf numFmtId="0" fontId="12" fillId="3" borderId="37" xfId="0" applyFont="1" applyFill="1" applyBorder="1" applyAlignment="1">
      <alignment horizontal="left" vertical="center" shrinkToFit="1"/>
    </xf>
    <xf numFmtId="0" fontId="2" fillId="0" borderId="0" xfId="0" applyFont="1" applyAlignment="1">
      <alignment horizontal="center" vertical="center" shrinkToFit="1"/>
    </xf>
    <xf numFmtId="0" fontId="78" fillId="0" borderId="0" xfId="0" applyFont="1" applyAlignment="1">
      <alignment horizontal="center" vertical="center" wrapText="1" shrinkToFit="1"/>
    </xf>
    <xf numFmtId="0" fontId="78" fillId="0" borderId="0" xfId="0" applyFont="1" applyAlignment="1">
      <alignment horizontal="center" vertical="center" shrinkToFit="1"/>
    </xf>
    <xf numFmtId="0" fontId="12" fillId="0" borderId="6" xfId="0" applyFont="1" applyBorder="1" applyAlignment="1">
      <alignment horizontal="center" vertical="center" shrinkToFit="1"/>
    </xf>
    <xf numFmtId="0" fontId="12" fillId="3" borderId="6" xfId="0" applyFont="1" applyFill="1" applyBorder="1" applyAlignment="1">
      <alignment horizontal="left" vertical="center" shrinkToFit="1"/>
    </xf>
    <xf numFmtId="177" fontId="36" fillId="3" borderId="0" xfId="0" applyNumberFormat="1" applyFont="1" applyFill="1" applyAlignment="1">
      <alignment horizontal="center" vertical="center" shrinkToFit="1"/>
    </xf>
    <xf numFmtId="0" fontId="34" fillId="0" borderId="0" xfId="0" applyFont="1" applyAlignment="1">
      <alignment horizontal="left" vertical="center" wrapText="1"/>
    </xf>
    <xf numFmtId="0" fontId="6" fillId="0" borderId="0" xfId="0" applyFont="1" applyAlignment="1">
      <alignment horizontal="left" vertical="center"/>
    </xf>
    <xf numFmtId="0" fontId="11" fillId="0" borderId="0" xfId="0" applyFont="1" applyAlignment="1">
      <alignment horizontal="center" shrinkToFit="1"/>
    </xf>
    <xf numFmtId="180" fontId="12" fillId="3" borderId="6" xfId="0" applyNumberFormat="1" applyFont="1" applyFill="1" applyBorder="1" applyAlignment="1">
      <alignment horizontal="left" vertical="center" shrinkToFit="1"/>
    </xf>
    <xf numFmtId="0" fontId="17" fillId="0" borderId="0" xfId="0" applyFont="1" applyAlignment="1">
      <alignment horizontal="left" vertical="center" wrapText="1"/>
    </xf>
    <xf numFmtId="179" fontId="26" fillId="3" borderId="0" xfId="0" applyNumberFormat="1" applyFont="1" applyFill="1" applyAlignment="1">
      <alignment horizontal="center" vertical="center" shrinkToFit="1"/>
    </xf>
    <xf numFmtId="0" fontId="19" fillId="0" borderId="2" xfId="0" applyFont="1" applyBorder="1" applyAlignment="1">
      <alignment vertical="center" shrinkToFit="1"/>
    </xf>
    <xf numFmtId="0" fontId="19" fillId="0" borderId="2" xfId="0" applyFont="1" applyBorder="1">
      <alignment vertical="center"/>
    </xf>
    <xf numFmtId="0" fontId="19" fillId="0" borderId="3" xfId="0" applyFont="1" applyBorder="1">
      <alignment vertical="center"/>
    </xf>
    <xf numFmtId="0" fontId="15" fillId="0" borderId="16" xfId="0" applyFont="1" applyBorder="1" applyAlignment="1">
      <alignment horizontal="left" vertical="center"/>
    </xf>
    <xf numFmtId="0" fontId="16" fillId="0" borderId="0" xfId="0" applyFont="1" applyAlignment="1">
      <alignment horizontal="left" vertical="center"/>
    </xf>
    <xf numFmtId="0" fontId="12" fillId="0" borderId="1" xfId="0" applyFont="1" applyBorder="1" applyAlignment="1">
      <alignment horizontal="center" vertical="center" textRotation="255" shrinkToFit="1"/>
    </xf>
    <xf numFmtId="0" fontId="12" fillId="0" borderId="1" xfId="0" applyFont="1" applyBorder="1">
      <alignment vertical="center"/>
    </xf>
    <xf numFmtId="0" fontId="17"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7"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1" xfId="0" applyFont="1" applyFill="1" applyBorder="1" applyAlignment="1">
      <alignment horizontal="left" shrinkToFit="1"/>
    </xf>
    <xf numFmtId="0" fontId="12" fillId="3" borderId="2" xfId="0" applyFont="1" applyFill="1" applyBorder="1" applyAlignment="1">
      <alignment horizontal="left" shrinkToFit="1"/>
    </xf>
    <xf numFmtId="0" fontId="12" fillId="3" borderId="3" xfId="0" applyFont="1" applyFill="1" applyBorder="1" applyAlignment="1">
      <alignment horizontal="left" shrinkToFit="1"/>
    </xf>
    <xf numFmtId="0" fontId="12" fillId="0" borderId="0" xfId="0" applyFont="1" applyAlignment="1">
      <alignment horizontal="left" vertical="center"/>
    </xf>
    <xf numFmtId="0" fontId="17" fillId="0" borderId="6" xfId="0" applyFont="1" applyBorder="1" applyAlignment="1">
      <alignment horizontal="center" vertical="center" shrinkToFit="1"/>
    </xf>
    <xf numFmtId="0" fontId="12" fillId="0" borderId="6" xfId="0" applyFont="1" applyBorder="1" applyAlignment="1">
      <alignment vertical="center" shrinkToFit="1"/>
    </xf>
    <xf numFmtId="0" fontId="17"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35" fillId="0" borderId="28" xfId="0" applyFont="1" applyBorder="1" applyAlignment="1">
      <alignment horizontal="left" vertical="center"/>
    </xf>
    <xf numFmtId="0" fontId="35" fillId="0" borderId="0" xfId="0" applyFont="1" applyAlignment="1">
      <alignment horizontal="left" vertical="center"/>
    </xf>
    <xf numFmtId="0" fontId="12" fillId="3" borderId="1"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0" borderId="8" xfId="0" applyFont="1" applyBorder="1" applyAlignment="1">
      <alignment horizontal="left" vertical="center"/>
    </xf>
    <xf numFmtId="0" fontId="12" fillId="3" borderId="6" xfId="0" applyFont="1" applyFill="1" applyBorder="1" applyAlignment="1">
      <alignment horizontal="left" shrinkToFit="1"/>
    </xf>
    <xf numFmtId="0" fontId="19" fillId="0" borderId="15" xfId="0" applyFont="1" applyBorder="1" applyAlignment="1">
      <alignment vertical="center" shrinkToFit="1"/>
    </xf>
    <xf numFmtId="0" fontId="19" fillId="0" borderId="16" xfId="0" applyFont="1" applyBorder="1">
      <alignment vertical="center"/>
    </xf>
    <xf numFmtId="0" fontId="19" fillId="0" borderId="17" xfId="0" applyFont="1" applyBorder="1">
      <alignment vertical="center"/>
    </xf>
    <xf numFmtId="0" fontId="12" fillId="0" borderId="1" xfId="0" applyFont="1" applyBorder="1" applyAlignment="1">
      <alignment horizontal="center" vertical="center" shrinkToFit="1"/>
    </xf>
    <xf numFmtId="0" fontId="12" fillId="0" borderId="6" xfId="0" applyFont="1" applyBorder="1" applyAlignment="1">
      <alignment horizontal="center"/>
    </xf>
    <xf numFmtId="0" fontId="12" fillId="3" borderId="6" xfId="0" applyFont="1" applyFill="1" applyBorder="1" applyAlignment="1">
      <alignment shrinkToFit="1"/>
    </xf>
    <xf numFmtId="0" fontId="12" fillId="0" borderId="6" xfId="0" applyFont="1" applyBorder="1" applyAlignment="1">
      <alignment horizontal="center" shrinkToFit="1"/>
    </xf>
    <xf numFmtId="0" fontId="79" fillId="0" borderId="0" xfId="0" applyFont="1" applyAlignment="1">
      <alignment horizontal="center"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31" fillId="2" borderId="2" xfId="0" applyFont="1" applyFill="1" applyBorder="1" applyAlignment="1">
      <alignment horizontal="left" vertical="center"/>
    </xf>
    <xf numFmtId="0" fontId="31" fillId="2" borderId="33" xfId="0" applyFont="1" applyFill="1" applyBorder="1" applyAlignment="1">
      <alignment horizontal="left" vertical="center"/>
    </xf>
    <xf numFmtId="0" fontId="31" fillId="2" borderId="8" xfId="1" applyFont="1" applyFill="1" applyBorder="1" applyAlignment="1" applyProtection="1">
      <alignment horizontal="left" vertical="center"/>
    </xf>
    <xf numFmtId="0" fontId="31" fillId="2" borderId="34" xfId="1" applyFont="1" applyFill="1" applyBorder="1" applyAlignment="1" applyProtection="1">
      <alignment horizontal="left" vertical="center"/>
    </xf>
    <xf numFmtId="49" fontId="25" fillId="2" borderId="41" xfId="0" applyNumberFormat="1" applyFont="1" applyFill="1" applyBorder="1" applyAlignment="1">
      <alignment horizontal="center" vertical="center"/>
    </xf>
    <xf numFmtId="49" fontId="25" fillId="2" borderId="10"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37"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6" xfId="0" applyFont="1" applyFill="1" applyBorder="1" applyAlignment="1">
      <alignment horizontal="left" vertical="center"/>
    </xf>
    <xf numFmtId="0" fontId="25" fillId="2" borderId="47" xfId="0" applyFont="1" applyFill="1" applyBorder="1" applyAlignment="1">
      <alignment horizontal="left" vertical="center"/>
    </xf>
    <xf numFmtId="0" fontId="25" fillId="2" borderId="48" xfId="0" applyFont="1" applyFill="1" applyBorder="1" applyAlignment="1">
      <alignment horizontal="left" vertical="center"/>
    </xf>
    <xf numFmtId="0" fontId="25" fillId="2" borderId="2" xfId="0" applyFont="1" applyFill="1" applyBorder="1" applyAlignment="1">
      <alignment horizontal="left" vertical="center"/>
    </xf>
    <xf numFmtId="0" fontId="25" fillId="2" borderId="33" xfId="0" applyFont="1" applyFill="1" applyBorder="1" applyAlignment="1">
      <alignment horizontal="left" vertical="center"/>
    </xf>
    <xf numFmtId="0" fontId="30" fillId="2" borderId="2" xfId="1" applyFont="1" applyFill="1" applyBorder="1" applyAlignment="1" applyProtection="1">
      <alignment horizontal="left" vertical="center"/>
    </xf>
    <xf numFmtId="0" fontId="25" fillId="2" borderId="15" xfId="0" applyFont="1" applyFill="1" applyBorder="1" applyAlignment="1">
      <alignment horizontal="left" vertical="center"/>
    </xf>
    <xf numFmtId="0" fontId="25" fillId="2" borderId="16" xfId="0" applyFont="1" applyFill="1" applyBorder="1" applyAlignment="1">
      <alignment horizontal="left" vertical="center"/>
    </xf>
    <xf numFmtId="0" fontId="25" fillId="2" borderId="42" xfId="0" applyFont="1" applyFill="1" applyBorder="1" applyAlignment="1">
      <alignment horizontal="left" vertical="center"/>
    </xf>
    <xf numFmtId="0" fontId="25" fillId="2" borderId="20" xfId="0" applyFont="1" applyFill="1" applyBorder="1" applyAlignment="1">
      <alignment horizontal="left" vertical="center"/>
    </xf>
    <xf numFmtId="0" fontId="25" fillId="2" borderId="8" xfId="0" applyFont="1" applyFill="1" applyBorder="1" applyAlignment="1">
      <alignment horizontal="left" vertical="center"/>
    </xf>
    <xf numFmtId="0" fontId="25" fillId="2" borderId="34" xfId="0" applyFont="1" applyFill="1" applyBorder="1" applyAlignment="1">
      <alignment horizontal="left" vertical="center"/>
    </xf>
    <xf numFmtId="0" fontId="23" fillId="2" borderId="1"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2" xfId="0" applyFont="1" applyFill="1" applyBorder="1" applyAlignment="1">
      <alignment horizontal="left" vertical="center"/>
    </xf>
    <xf numFmtId="0" fontId="23" fillId="2" borderId="8" xfId="0" applyFont="1" applyFill="1" applyBorder="1" applyAlignment="1">
      <alignment horizontal="left" vertical="center"/>
    </xf>
    <xf numFmtId="0" fontId="23" fillId="2" borderId="34" xfId="0" applyFont="1" applyFill="1" applyBorder="1" applyAlignment="1">
      <alignment horizontal="left" vertical="center"/>
    </xf>
    <xf numFmtId="0" fontId="23" fillId="2" borderId="1" xfId="0" applyFont="1" applyFill="1" applyBorder="1" applyAlignment="1">
      <alignment horizontal="left" vertical="center"/>
    </xf>
    <xf numFmtId="0" fontId="23" fillId="2" borderId="33" xfId="0" applyFont="1" applyFill="1" applyBorder="1" applyAlignment="1">
      <alignment horizontal="left" vertical="center"/>
    </xf>
    <xf numFmtId="177" fontId="23" fillId="2" borderId="45" xfId="0" applyNumberFormat="1" applyFont="1" applyFill="1" applyBorder="1" applyAlignment="1">
      <alignment horizontal="left" vertical="center"/>
    </xf>
    <xf numFmtId="177" fontId="23" fillId="2" borderId="35" xfId="0" applyNumberFormat="1" applyFont="1" applyFill="1" applyBorder="1" applyAlignment="1">
      <alignment horizontal="left" vertical="center"/>
    </xf>
    <xf numFmtId="177" fontId="23" fillId="2" borderId="40" xfId="0" applyNumberFormat="1" applyFont="1" applyFill="1" applyBorder="1" applyAlignment="1">
      <alignment horizontal="left" vertical="center"/>
    </xf>
    <xf numFmtId="0" fontId="23" fillId="2" borderId="16" xfId="0" applyFont="1" applyFill="1" applyBorder="1" applyAlignment="1">
      <alignment horizontal="left" vertical="center"/>
    </xf>
    <xf numFmtId="0" fontId="23" fillId="2" borderId="42" xfId="0" applyFont="1" applyFill="1" applyBorder="1" applyAlignment="1">
      <alignment horizontal="left" vertical="center"/>
    </xf>
    <xf numFmtId="0" fontId="23" fillId="2" borderId="0" xfId="0" applyFont="1" applyFill="1" applyAlignment="1">
      <alignment horizontal="left" vertical="center"/>
    </xf>
    <xf numFmtId="0" fontId="23" fillId="2" borderId="55" xfId="0" applyFont="1" applyFill="1" applyBorder="1" applyAlignment="1">
      <alignment horizontal="left" vertical="center"/>
    </xf>
    <xf numFmtId="176" fontId="0" fillId="6" borderId="53" xfId="2" applyNumberFormat="1" applyFont="1" applyFill="1" applyBorder="1" applyAlignment="1" applyProtection="1">
      <alignment horizontal="right" vertical="center"/>
    </xf>
    <xf numFmtId="176" fontId="0" fillId="6" borderId="54" xfId="2" applyNumberFormat="1" applyFont="1" applyFill="1" applyBorder="1" applyAlignment="1" applyProtection="1">
      <alignment horizontal="right" vertical="center"/>
    </xf>
    <xf numFmtId="176" fontId="44" fillId="6" borderId="53" xfId="2" applyNumberFormat="1" applyFont="1" applyFill="1" applyBorder="1" applyAlignment="1" applyProtection="1">
      <alignment horizontal="right" vertical="center"/>
    </xf>
    <xf numFmtId="176" fontId="44" fillId="6" borderId="54" xfId="2" applyNumberFormat="1" applyFont="1" applyFill="1" applyBorder="1" applyAlignment="1" applyProtection="1">
      <alignment horizontal="right" vertical="center"/>
    </xf>
    <xf numFmtId="0" fontId="0" fillId="5" borderId="75" xfId="0" applyFill="1" applyBorder="1" applyAlignment="1">
      <alignment horizontal="center" vertical="center"/>
    </xf>
    <xf numFmtId="0" fontId="0" fillId="5" borderId="76" xfId="0" applyFill="1" applyBorder="1" applyAlignment="1">
      <alignment horizontal="center" vertical="center"/>
    </xf>
    <xf numFmtId="0" fontId="0" fillId="5" borderId="78" xfId="0" applyFill="1" applyBorder="1" applyAlignment="1">
      <alignment horizontal="center" vertical="center"/>
    </xf>
    <xf numFmtId="0" fontId="0" fillId="5" borderId="79" xfId="0"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5" borderId="53" xfId="0" applyFill="1" applyBorder="1" applyAlignment="1">
      <alignment horizontal="center" vertical="center"/>
    </xf>
    <xf numFmtId="0" fontId="0" fillId="5" borderId="54" xfId="0" applyFill="1" applyBorder="1" applyAlignment="1">
      <alignment horizontal="center" vertical="center"/>
    </xf>
    <xf numFmtId="0" fontId="0" fillId="5" borderId="55" xfId="0" applyFill="1"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176" fontId="0" fillId="6" borderId="59" xfId="2" applyNumberFormat="1" applyFont="1" applyFill="1" applyBorder="1" applyAlignment="1" applyProtection="1">
      <alignment horizontal="center" vertical="center"/>
    </xf>
    <xf numFmtId="176" fontId="0" fillId="6" borderId="54" xfId="2" applyNumberFormat="1" applyFont="1" applyFill="1" applyBorder="1" applyAlignment="1" applyProtection="1">
      <alignment horizontal="center" vertical="center"/>
    </xf>
    <xf numFmtId="0" fontId="86" fillId="5" borderId="0" xfId="0" applyFont="1" applyFill="1" applyAlignment="1">
      <alignment vertical="center" wrapText="1"/>
    </xf>
    <xf numFmtId="0" fontId="86" fillId="0" borderId="0" xfId="0" applyFont="1" applyAlignment="1">
      <alignment vertical="center" wrapText="1"/>
    </xf>
    <xf numFmtId="0" fontId="66" fillId="0" borderId="15" xfId="0" applyFont="1" applyBorder="1" applyAlignment="1">
      <alignment horizontal="left" vertical="center" wrapText="1"/>
    </xf>
    <xf numFmtId="0" fontId="66" fillId="0" borderId="16" xfId="0" applyFont="1" applyBorder="1" applyAlignment="1">
      <alignment horizontal="left" vertical="center" wrapText="1"/>
    </xf>
    <xf numFmtId="0" fontId="66" fillId="0" borderId="17" xfId="0" applyFont="1" applyBorder="1" applyAlignment="1">
      <alignment horizontal="left" vertical="center" wrapText="1"/>
    </xf>
    <xf numFmtId="0" fontId="66" fillId="0" borderId="20" xfId="0" applyFont="1" applyBorder="1" applyAlignment="1">
      <alignment horizontal="left" vertical="center" wrapText="1"/>
    </xf>
    <xf numFmtId="0" fontId="66" fillId="0" borderId="8" xfId="0" applyFont="1" applyBorder="1" applyAlignment="1">
      <alignment horizontal="left" vertical="center" wrapText="1"/>
    </xf>
    <xf numFmtId="0" fontId="66" fillId="0" borderId="37" xfId="0" applyFont="1" applyBorder="1" applyAlignment="1">
      <alignment horizontal="left" vertical="center" wrapText="1"/>
    </xf>
    <xf numFmtId="0" fontId="6" fillId="0" borderId="0" xfId="0" applyFont="1" applyAlignment="1">
      <alignment vertical="center" wrapText="1"/>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0" fontId="61" fillId="8" borderId="1" xfId="3" applyFont="1" applyFill="1" applyBorder="1">
      <alignment vertical="center"/>
    </xf>
    <xf numFmtId="0" fontId="61" fillId="8" borderId="3" xfId="3" applyFont="1" applyFill="1" applyBorder="1">
      <alignment vertical="center"/>
    </xf>
    <xf numFmtId="0" fontId="61" fillId="0" borderId="1" xfId="3" applyFont="1" applyBorder="1" applyAlignment="1" applyProtection="1">
      <alignment vertical="center" shrinkToFit="1"/>
      <protection locked="0"/>
    </xf>
    <xf numFmtId="0" fontId="61" fillId="0" borderId="3" xfId="3" applyFont="1" applyBorder="1" applyAlignment="1" applyProtection="1">
      <alignment vertical="center" shrinkToFit="1"/>
      <protection locked="0"/>
    </xf>
    <xf numFmtId="0" fontId="60" fillId="0" borderId="1" xfId="3" applyFont="1" applyBorder="1" applyAlignment="1" applyProtection="1">
      <alignment horizontal="left" vertical="center" wrapText="1"/>
      <protection locked="0"/>
    </xf>
    <xf numFmtId="0" fontId="60" fillId="0" borderId="2" xfId="3" applyFont="1" applyBorder="1" applyAlignment="1" applyProtection="1">
      <alignment horizontal="left" vertical="center" wrapText="1"/>
      <protection locked="0"/>
    </xf>
    <xf numFmtId="0" fontId="60" fillId="0" borderId="3" xfId="3" applyFont="1" applyBorder="1" applyAlignment="1" applyProtection="1">
      <alignment horizontal="left" vertical="center" wrapText="1"/>
      <protection locked="0"/>
    </xf>
    <xf numFmtId="0" fontId="61" fillId="8" borderId="18" xfId="3" applyFont="1" applyFill="1" applyBorder="1" applyAlignment="1">
      <alignment horizontal="center" vertical="center" textRotation="255"/>
    </xf>
    <xf numFmtId="0" fontId="50" fillId="8" borderId="74" xfId="3" applyFill="1" applyBorder="1" applyAlignment="1">
      <alignment horizontal="center" vertical="center" textRotation="255"/>
    </xf>
    <xf numFmtId="0" fontId="50" fillId="8" borderId="43" xfId="3" applyFill="1" applyBorder="1" applyAlignment="1">
      <alignment horizontal="center" vertical="center" textRotation="255"/>
    </xf>
    <xf numFmtId="0" fontId="58" fillId="0" borderId="68" xfId="3" applyFont="1" applyBorder="1" applyAlignment="1">
      <alignment horizontal="center" vertical="center"/>
    </xf>
    <xf numFmtId="0" fontId="58" fillId="0" borderId="69" xfId="3" applyFont="1" applyBorder="1" applyAlignment="1">
      <alignment horizontal="center" vertical="center"/>
    </xf>
    <xf numFmtId="0" fontId="58" fillId="0" borderId="70" xfId="3" applyFont="1" applyBorder="1" applyAlignment="1">
      <alignment horizontal="center" vertical="center"/>
    </xf>
    <xf numFmtId="0" fontId="52" fillId="0" borderId="0" xfId="3" applyFont="1" applyAlignment="1">
      <alignment horizontal="center" vertical="center" shrinkToFit="1"/>
    </xf>
    <xf numFmtId="0" fontId="52" fillId="0" borderId="0" xfId="3" applyFont="1" applyAlignment="1">
      <alignment horizontal="center" vertical="center"/>
    </xf>
    <xf numFmtId="0" fontId="53" fillId="0" borderId="0" xfId="3" applyFont="1" applyAlignment="1">
      <alignment horizontal="center" vertical="center"/>
    </xf>
    <xf numFmtId="0" fontId="54" fillId="0" borderId="0" xfId="3" applyFont="1" applyAlignment="1">
      <alignment horizontal="center" vertical="center"/>
    </xf>
    <xf numFmtId="0" fontId="55" fillId="7" borderId="63" xfId="3" applyFont="1" applyFill="1" applyBorder="1" applyAlignment="1">
      <alignment horizontal="center" vertical="center"/>
    </xf>
    <xf numFmtId="0" fontId="55" fillId="7" borderId="64" xfId="3" applyFont="1" applyFill="1" applyBorder="1" applyAlignment="1">
      <alignment horizontal="center" vertical="center"/>
    </xf>
    <xf numFmtId="0" fontId="55" fillId="7" borderId="65" xfId="3" applyFont="1" applyFill="1" applyBorder="1" applyAlignment="1">
      <alignment horizontal="center" vertical="center"/>
    </xf>
    <xf numFmtId="0" fontId="56" fillId="0" borderId="66" xfId="3" applyFont="1" applyBorder="1" applyAlignment="1">
      <alignment horizontal="center" vertical="center"/>
    </xf>
    <xf numFmtId="0" fontId="56" fillId="0" borderId="0" xfId="3" applyFont="1" applyAlignment="1">
      <alignment horizontal="center" vertical="center"/>
    </xf>
    <xf numFmtId="0" fontId="56" fillId="0" borderId="67" xfId="3" applyFont="1" applyBorder="1" applyAlignment="1">
      <alignment horizontal="center" vertical="center"/>
    </xf>
    <xf numFmtId="0" fontId="58" fillId="8" borderId="71" xfId="3" applyFont="1" applyFill="1" applyBorder="1" applyAlignment="1">
      <alignment horizontal="center" vertical="center" shrinkToFit="1"/>
    </xf>
    <xf numFmtId="0" fontId="57" fillId="8" borderId="71" xfId="3" applyFont="1" applyFill="1" applyBorder="1" applyAlignment="1">
      <alignment horizontal="center" vertical="center" shrinkToFit="1"/>
    </xf>
    <xf numFmtId="0" fontId="55" fillId="0" borderId="72" xfId="3" applyFont="1" applyBorder="1" applyAlignment="1" applyProtection="1">
      <alignment horizontal="center" vertical="center" shrinkToFit="1"/>
      <protection locked="0"/>
    </xf>
    <xf numFmtId="0" fontId="50" fillId="0" borderId="73" xfId="3" applyBorder="1" applyAlignment="1" applyProtection="1">
      <alignment horizontal="center" vertical="center" shrinkToFit="1"/>
      <protection locked="0"/>
    </xf>
    <xf numFmtId="0" fontId="58" fillId="8" borderId="6" xfId="3" applyFont="1" applyFill="1" applyBorder="1" applyAlignment="1">
      <alignment horizontal="center" vertical="center" shrinkToFit="1"/>
    </xf>
    <xf numFmtId="0" fontId="57" fillId="8" borderId="6" xfId="3" applyFont="1" applyFill="1" applyBorder="1" applyAlignment="1">
      <alignment horizontal="center" vertical="center" shrinkToFit="1"/>
    </xf>
    <xf numFmtId="0" fontId="55" fillId="0" borderId="2" xfId="3" applyFont="1" applyBorder="1" applyAlignment="1" applyProtection="1">
      <alignment horizontal="center" vertical="center" shrinkToFit="1"/>
      <protection locked="0"/>
    </xf>
    <xf numFmtId="0" fontId="50" fillId="0" borderId="3" xfId="3" applyBorder="1" applyAlignment="1" applyProtection="1">
      <alignment horizontal="center" vertical="center" shrinkToFit="1"/>
      <protection locked="0"/>
    </xf>
  </cellXfs>
  <cellStyles count="5">
    <cellStyle name="ハイパーリンク" xfId="1" builtinId="8"/>
    <cellStyle name="ハイパーリンク 2" xfId="4" xr:uid="{1A736B4A-16CE-440F-A6C2-FBF0FBFBD9F8}"/>
    <cellStyle name="桁区切り" xfId="2" builtinId="6"/>
    <cellStyle name="標準" xfId="0" builtinId="0"/>
    <cellStyle name="標準 2" xfId="3" xr:uid="{00000000-0005-0000-0000-000003000000}"/>
  </cellStyles>
  <dxfs count="76">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0"/>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ont>
        <b/>
        <i val="0"/>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patternType="none">
          <bgColor auto="1"/>
        </patternFill>
      </fill>
    </dxf>
    <dxf>
      <font>
        <color rgb="FF9C0006"/>
      </font>
      <fill>
        <patternFill>
          <bgColor rgb="FFFFC7CE"/>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ont>
        <color rgb="FF9C0006"/>
      </font>
      <fill>
        <patternFill>
          <bgColor rgb="FFFFC7CE"/>
        </patternFill>
      </fill>
    </dxf>
    <dxf>
      <font>
        <b/>
        <i val="0"/>
        <color theme="1"/>
      </font>
      <fill>
        <patternFill>
          <bgColor rgb="FFFF0000"/>
        </patternFill>
      </fill>
    </dxf>
    <dxf>
      <font>
        <color rgb="FF9C0006"/>
      </font>
      <fill>
        <patternFill>
          <bgColor rgb="FFFFC7CE"/>
        </patternFill>
      </fill>
    </dxf>
    <dxf>
      <font>
        <color theme="1"/>
      </font>
      <fill>
        <patternFill>
          <bgColor rgb="FFFF0000"/>
        </patternFill>
      </fill>
    </dxf>
    <dxf>
      <font>
        <b/>
        <i val="0"/>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patternType="solid">
          <bgColor theme="0"/>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ont>
        <b/>
        <i val="0"/>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b/>
        <i val="0"/>
        <color theme="1"/>
      </font>
      <fill>
        <patternFill>
          <bgColor rgb="FFFF0000"/>
        </patternFill>
      </fill>
    </dxf>
    <dxf>
      <font>
        <b/>
        <i val="0"/>
        <color theme="1"/>
      </font>
      <fill>
        <patternFill>
          <bgColor rgb="FFFF0000"/>
        </patternFill>
      </fill>
    </dxf>
    <dxf>
      <font>
        <color rgb="FF9C0006"/>
      </font>
      <fill>
        <patternFill>
          <bgColor rgb="FFFFC7CE"/>
        </patternFill>
      </fill>
    </dxf>
    <dxf>
      <font>
        <color theme="1"/>
      </font>
      <fill>
        <patternFill>
          <bgColor rgb="FFFF0000"/>
        </patternFill>
      </fill>
    </dxf>
    <dxf>
      <font>
        <b/>
        <i val="0"/>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bgColor rgb="FFFFC7CE"/>
        </patternFill>
      </fill>
    </dxf>
    <dxf>
      <font>
        <color rgb="FF9C0006"/>
      </font>
      <fill>
        <patternFill>
          <bgColor rgb="FFFFC7CE"/>
        </patternFill>
      </fill>
    </dxf>
    <dxf>
      <font>
        <color theme="1"/>
      </font>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2F2F2"/>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27" lockText="1" noThreeD="1"/>
</file>

<file path=xl/ctrlProps/ctrlProp10.xml><?xml version="1.0" encoding="utf-8"?>
<formControlPr xmlns="http://schemas.microsoft.com/office/spreadsheetml/2009/9/main" objectType="CheckBox" fmlaLink="$A$29" lockText="1" noThreeD="1"/>
</file>

<file path=xl/ctrlProps/ctrlProp11.xml><?xml version="1.0" encoding="utf-8"?>
<formControlPr xmlns="http://schemas.microsoft.com/office/spreadsheetml/2009/9/main" objectType="CheckBox" fmlaLink="$A$51" lockText="1" noThreeD="1"/>
</file>

<file path=xl/ctrlProps/ctrlProp12.xml><?xml version="1.0" encoding="utf-8"?>
<formControlPr xmlns="http://schemas.microsoft.com/office/spreadsheetml/2009/9/main" objectType="CheckBox" checked="Checked" fmlaLink="$A$4" lockText="1" noThreeD="1"/>
</file>

<file path=xl/ctrlProps/ctrlProp13.xml><?xml version="1.0" encoding="utf-8"?>
<formControlPr xmlns="http://schemas.microsoft.com/office/spreadsheetml/2009/9/main" objectType="CheckBox" fmlaLink="'(1)基本シート'!$A$46" lockText="1" noThreeD="1"/>
</file>

<file path=xl/ctrlProps/ctrlProp14.xml><?xml version="1.0" encoding="utf-8"?>
<formControlPr xmlns="http://schemas.microsoft.com/office/spreadsheetml/2009/9/main" objectType="CheckBox" fmlaLink="'(1)基本シート'!$A$49" lockText="1" noThreeD="1"/>
</file>

<file path=xl/ctrlProps/ctrlProp15.xml><?xml version="1.0" encoding="utf-8"?>
<formControlPr xmlns="http://schemas.microsoft.com/office/spreadsheetml/2009/9/main" objectType="CheckBox" fmlaLink="'(1)基本シート'!$A$51" lockText="1" noThreeD="1"/>
</file>

<file path=xl/ctrlProps/ctrlProp16.xml><?xml version="1.0" encoding="utf-8"?>
<formControlPr xmlns="http://schemas.microsoft.com/office/spreadsheetml/2009/9/main" objectType="CheckBox" fmlaLink="'(1)基本シート'!$A$47" lockText="1" noThreeD="1"/>
</file>

<file path=xl/ctrlProps/ctrlProp17.xml><?xml version="1.0" encoding="utf-8"?>
<formControlPr xmlns="http://schemas.microsoft.com/office/spreadsheetml/2009/9/main" objectType="CheckBox" fmlaLink="'(1)基本シート'!$A$48" lockText="1" noThreeD="1"/>
</file>

<file path=xl/ctrlProps/ctrlProp18.xml><?xml version="1.0" encoding="utf-8"?>
<formControlPr xmlns="http://schemas.microsoft.com/office/spreadsheetml/2009/9/main" objectType="CheckBox" checked="Checked" fmlaLink="$A$29" lockText="1" noThreeD="1"/>
</file>

<file path=xl/ctrlProps/ctrlProp19.xml><?xml version="1.0" encoding="utf-8"?>
<formControlPr xmlns="http://schemas.microsoft.com/office/spreadsheetml/2009/9/main" objectType="CheckBox" fmlaLink="$A$35" lockText="1" noThreeD="1"/>
</file>

<file path=xl/ctrlProps/ctrlProp2.xml><?xml version="1.0" encoding="utf-8"?>
<formControlPr xmlns="http://schemas.microsoft.com/office/spreadsheetml/2009/9/main" objectType="CheckBox" fmlaLink="$A$48" lockText="1" noThreeD="1"/>
</file>

<file path=xl/ctrlProps/ctrlProp20.xml><?xml version="1.0" encoding="utf-8"?>
<formControlPr xmlns="http://schemas.microsoft.com/office/spreadsheetml/2009/9/main" objectType="CheckBox" checked="Checked" fmlaLink="$A$27" lockText="1" noThreeD="1"/>
</file>

<file path=xl/ctrlProps/ctrlProp21.xml><?xml version="1.0" encoding="utf-8"?>
<formControlPr xmlns="http://schemas.microsoft.com/office/spreadsheetml/2009/9/main" objectType="CheckBox" fmlaLink="$A$33" lockText="1" noThreeD="1"/>
</file>

<file path=xl/ctrlProps/ctrlProp22.xml><?xml version="1.0" encoding="utf-8"?>
<formControlPr xmlns="http://schemas.microsoft.com/office/spreadsheetml/2009/9/main" objectType="CheckBox" checked="Checked" fmlaLink="$A$46" lockText="1" noThreeD="1"/>
</file>

<file path=xl/ctrlProps/ctrlProp23.xml><?xml version="1.0" encoding="utf-8"?>
<formControlPr xmlns="http://schemas.microsoft.com/office/spreadsheetml/2009/9/main" objectType="CheckBox" checked="Checked" fmlaLink="$A$25" lockText="1" noThreeD="1"/>
</file>

<file path=xl/ctrlProps/ctrlProp24.xml><?xml version="1.0" encoding="utf-8"?>
<formControlPr xmlns="http://schemas.microsoft.com/office/spreadsheetml/2009/9/main" objectType="CheckBox" fmlaLink="$A$31" lockText="1" noThreeD="1"/>
</file>

<file path=xl/ctrlProps/ctrlProp25.xml><?xml version="1.0" encoding="utf-8"?>
<formControlPr xmlns="http://schemas.microsoft.com/office/spreadsheetml/2009/9/main" objectType="CheckBox" checked="Checked" fmlaLink="$A$51" lockText="1" noThreeD="1"/>
</file>

<file path=xl/ctrlProps/ctrlProp26.xml><?xml version="1.0" encoding="utf-8"?>
<formControlPr xmlns="http://schemas.microsoft.com/office/spreadsheetml/2009/9/main" objectType="CheckBox" checked="Checked" fmlaLink="$A$47" lockText="1" noThreeD="1"/>
</file>

<file path=xl/ctrlProps/ctrlProp27.xml><?xml version="1.0" encoding="utf-8"?>
<formControlPr xmlns="http://schemas.microsoft.com/office/spreadsheetml/2009/9/main" objectType="CheckBox" checked="Checked" fmlaLink="$A$48" lockText="1" noThreeD="1"/>
</file>

<file path=xl/ctrlProps/ctrlProp28.xml><?xml version="1.0" encoding="utf-8"?>
<formControlPr xmlns="http://schemas.microsoft.com/office/spreadsheetml/2009/9/main" objectType="CheckBox" checked="Checked" fmlaLink="$A$49" lockText="1" noThreeD="1"/>
</file>

<file path=xl/ctrlProps/ctrlProp29.xml><?xml version="1.0" encoding="utf-8"?>
<formControlPr xmlns="http://schemas.microsoft.com/office/spreadsheetml/2009/9/main" objectType="CheckBox" checked="Checked" fmlaLink="$A$4" lockText="1" noThreeD="1"/>
</file>

<file path=xl/ctrlProps/ctrlProp3.xml><?xml version="1.0" encoding="utf-8"?>
<formControlPr xmlns="http://schemas.microsoft.com/office/spreadsheetml/2009/9/main" objectType="CheckBox" fmlaLink="$A$33" lockText="1" noThreeD="1"/>
</file>

<file path=xl/ctrlProps/ctrlProp30.xml><?xml version="1.0" encoding="utf-8"?>
<formControlPr xmlns="http://schemas.microsoft.com/office/spreadsheetml/2009/9/main" objectType="CheckBox" checked="Checked" fmlaLink="'基本シート (記入例)'!$A$46"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checked="Checked" fmlaLink="'基本シート (記入例)'!$A$51" lockText="1" noThreeD="1"/>
</file>

<file path=xl/ctrlProps/ctrlProp33.xml><?xml version="1.0" encoding="utf-8"?>
<formControlPr xmlns="http://schemas.microsoft.com/office/spreadsheetml/2009/9/main" objectType="CheckBox" checked="Checked" fmlaLink="'基本シート (記入例)'!$A$47" lockText="1" noThreeD="1"/>
</file>

<file path=xl/ctrlProps/ctrlProp34.xml><?xml version="1.0" encoding="utf-8"?>
<formControlPr xmlns="http://schemas.microsoft.com/office/spreadsheetml/2009/9/main" objectType="CheckBox" checked="Checked" fmlaLink="'基本シート (記入例)'!$A$48" lockText="1" noThreeD="1"/>
</file>

<file path=xl/ctrlProps/ctrlProp35.xml><?xml version="1.0" encoding="utf-8"?>
<formControlPr xmlns="http://schemas.microsoft.com/office/spreadsheetml/2009/9/main" objectType="CheckBox" checked="Checked" fmlaLink="'基本シート (記入例)'!$A$49" lockText="1" noThreeD="1"/>
</file>

<file path=xl/ctrlProps/ctrlProp4.xml><?xml version="1.0" encoding="utf-8"?>
<formControlPr xmlns="http://schemas.microsoft.com/office/spreadsheetml/2009/9/main" objectType="CheckBox" fmlaLink="$A$25" lockText="1" noThreeD="1"/>
</file>

<file path=xl/ctrlProps/ctrlProp5.xml><?xml version="1.0" encoding="utf-8"?>
<formControlPr xmlns="http://schemas.microsoft.com/office/spreadsheetml/2009/9/main" objectType="CheckBox" fmlaLink="$A$47" lockText="1" noThreeD="1"/>
</file>

<file path=xl/ctrlProps/ctrlProp6.xml><?xml version="1.0" encoding="utf-8"?>
<formControlPr xmlns="http://schemas.microsoft.com/office/spreadsheetml/2009/9/main" objectType="CheckBox" fmlaLink="$A$49" lockText="1" noThreeD="1"/>
</file>

<file path=xl/ctrlProps/ctrlProp7.xml><?xml version="1.0" encoding="utf-8"?>
<formControlPr xmlns="http://schemas.microsoft.com/office/spreadsheetml/2009/9/main" objectType="CheckBox" fmlaLink="$A$31" lockText="1" noThreeD="1"/>
</file>

<file path=xl/ctrlProps/ctrlProp8.xml><?xml version="1.0" encoding="utf-8"?>
<formControlPr xmlns="http://schemas.microsoft.com/office/spreadsheetml/2009/9/main" objectType="CheckBox" fmlaLink="$A$35" lockText="1" noThreeD="1"/>
</file>

<file path=xl/ctrlProps/ctrlProp9.xml><?xml version="1.0" encoding="utf-8"?>
<formControlPr xmlns="http://schemas.microsoft.com/office/spreadsheetml/2009/9/main" objectType="CheckBox" fmlaLink="$A$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25</xdr:row>
          <xdr:rowOff>219075</xdr:rowOff>
        </xdr:from>
        <xdr:to>
          <xdr:col>11</xdr:col>
          <xdr:colOff>190500</xdr:colOff>
          <xdr:row>27</xdr:row>
          <xdr:rowOff>66675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47</xdr:row>
          <xdr:rowOff>95250</xdr:rowOff>
        </xdr:from>
        <xdr:to>
          <xdr:col>1</xdr:col>
          <xdr:colOff>676275</xdr:colOff>
          <xdr:row>48</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161925</xdr:rowOff>
        </xdr:from>
        <xdr:to>
          <xdr:col>11</xdr:col>
          <xdr:colOff>190500</xdr:colOff>
          <xdr:row>33</xdr:row>
          <xdr:rowOff>76200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228600</xdr:rowOff>
        </xdr:from>
        <xdr:to>
          <xdr:col>12</xdr:col>
          <xdr:colOff>9525</xdr:colOff>
          <xdr:row>25</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46</xdr:row>
          <xdr:rowOff>76200</xdr:rowOff>
        </xdr:from>
        <xdr:to>
          <xdr:col>1</xdr:col>
          <xdr:colOff>685800</xdr:colOff>
          <xdr:row>47</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48</xdr:row>
          <xdr:rowOff>66675</xdr:rowOff>
        </xdr:from>
        <xdr:to>
          <xdr:col>1</xdr:col>
          <xdr:colOff>581025</xdr:colOff>
          <xdr:row>49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12</xdr:col>
          <xdr:colOff>209550</xdr:colOff>
          <xdr:row>30</xdr:row>
          <xdr:rowOff>238125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12</xdr:col>
          <xdr:colOff>200025</xdr:colOff>
          <xdr:row>34</xdr:row>
          <xdr:rowOff>238125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45</xdr:row>
          <xdr:rowOff>76200</xdr:rowOff>
        </xdr:from>
        <xdr:to>
          <xdr:col>1</xdr:col>
          <xdr:colOff>657225</xdr:colOff>
          <xdr:row>45</xdr:row>
          <xdr:rowOff>581025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247650</xdr:rowOff>
        </xdr:from>
        <xdr:to>
          <xdr:col>13</xdr:col>
          <xdr:colOff>9525</xdr:colOff>
          <xdr:row>28</xdr:row>
          <xdr:rowOff>228600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50</xdr:row>
          <xdr:rowOff>85725</xdr:rowOff>
        </xdr:from>
        <xdr:to>
          <xdr:col>1</xdr:col>
          <xdr:colOff>590550</xdr:colOff>
          <xdr:row>50</xdr:row>
          <xdr:rowOff>323850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3</xdr:row>
          <xdr:rowOff>19050</xdr:rowOff>
        </xdr:from>
        <xdr:to>
          <xdr:col>2</xdr:col>
          <xdr:colOff>1009650</xdr:colOff>
          <xdr:row>4</xdr:row>
          <xdr:rowOff>9525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54</xdr:row>
          <xdr:rowOff>95250</xdr:rowOff>
        </xdr:from>
        <xdr:to>
          <xdr:col>2</xdr:col>
          <xdr:colOff>152400</xdr:colOff>
          <xdr:row>54</xdr:row>
          <xdr:rowOff>352425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95250</xdr:rowOff>
        </xdr:from>
        <xdr:to>
          <xdr:col>2</xdr:col>
          <xdr:colOff>161925</xdr:colOff>
          <xdr:row>57</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76200</xdr:rowOff>
        </xdr:from>
        <xdr:to>
          <xdr:col>2</xdr:col>
          <xdr:colOff>161925</xdr:colOff>
          <xdr:row>59</xdr:row>
          <xdr:rowOff>342900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5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85725</xdr:rowOff>
        </xdr:from>
        <xdr:to>
          <xdr:col>2</xdr:col>
          <xdr:colOff>142875</xdr:colOff>
          <xdr:row>55</xdr:row>
          <xdr:rowOff>342900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5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85725</xdr:rowOff>
        </xdr:from>
        <xdr:to>
          <xdr:col>2</xdr:col>
          <xdr:colOff>142875</xdr:colOff>
          <xdr:row>56</xdr:row>
          <xdr:rowOff>342900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5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28</xdr:row>
          <xdr:rowOff>0</xdr:rowOff>
        </xdr:from>
        <xdr:to>
          <xdr:col>12</xdr:col>
          <xdr:colOff>152400</xdr:colOff>
          <xdr:row>28</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34</xdr:row>
          <xdr:rowOff>0</xdr:rowOff>
        </xdr:from>
        <xdr:to>
          <xdr:col>12</xdr:col>
          <xdr:colOff>152400</xdr:colOff>
          <xdr:row>34</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12</xdr:col>
          <xdr:colOff>152400</xdr:colOff>
          <xdr:row>26</xdr:row>
          <xdr:rowOff>238125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32</xdr:row>
          <xdr:rowOff>0</xdr:rowOff>
        </xdr:from>
        <xdr:to>
          <xdr:col>12</xdr:col>
          <xdr:colOff>152400</xdr:colOff>
          <xdr:row>32</xdr:row>
          <xdr:rowOff>238125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45</xdr:row>
          <xdr:rowOff>133350</xdr:rowOff>
        </xdr:from>
        <xdr:to>
          <xdr:col>1</xdr:col>
          <xdr:colOff>714375</xdr:colOff>
          <xdr:row>45</xdr:row>
          <xdr:rowOff>390525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24</xdr:row>
          <xdr:rowOff>0</xdr:rowOff>
        </xdr:from>
        <xdr:to>
          <xdr:col>12</xdr:col>
          <xdr:colOff>152400</xdr:colOff>
          <xdr:row>24</xdr:row>
          <xdr:rowOff>238125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30</xdr:row>
          <xdr:rowOff>0</xdr:rowOff>
        </xdr:from>
        <xdr:to>
          <xdr:col>12</xdr:col>
          <xdr:colOff>152400</xdr:colOff>
          <xdr:row>30</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50</xdr:row>
          <xdr:rowOff>104775</xdr:rowOff>
        </xdr:from>
        <xdr:to>
          <xdr:col>1</xdr:col>
          <xdr:colOff>619125</xdr:colOff>
          <xdr:row>50</xdr:row>
          <xdr:rowOff>342900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0</xdr:row>
      <xdr:rowOff>47625</xdr:rowOff>
    </xdr:from>
    <xdr:to>
      <xdr:col>45</xdr:col>
      <xdr:colOff>0</xdr:colOff>
      <xdr:row>5</xdr:row>
      <xdr:rowOff>9525</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5476875" y="47625"/>
          <a:ext cx="5105400" cy="1200150"/>
          <a:chOff x="5476875" y="47625"/>
          <a:chExt cx="5105400" cy="1200150"/>
        </a:xfrm>
      </xdr:grpSpPr>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829675" y="47625"/>
            <a:ext cx="1752600" cy="723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800" b="1"/>
              <a:t>記入例</a:t>
            </a:r>
          </a:p>
        </xdr:txBody>
      </xdr:sp>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5476875" y="609600"/>
            <a:ext cx="2857500" cy="638175"/>
          </a:xfrm>
          <a:prstGeom prst="wedgeRectCallout">
            <a:avLst>
              <a:gd name="adj1" fmla="val -101226"/>
              <a:gd name="adj2" fmla="val 654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申請（提出日）</a:t>
            </a:r>
            <a:r>
              <a:rPr kumimoji="1" lang="en-US" altLang="ja-JP" sz="1100"/>
              <a:t>】</a:t>
            </a:r>
          </a:p>
          <a:p>
            <a:pPr algn="l"/>
            <a:r>
              <a:rPr kumimoji="1" lang="ja-JP" altLang="en-US" sz="1100"/>
              <a:t>提出日を記入する。</a:t>
            </a:r>
          </a:p>
        </xdr:txBody>
      </xdr:sp>
    </xdr:grpSp>
    <xdr:clientData/>
  </xdr:twoCellAnchor>
  <xdr:twoCellAnchor>
    <xdr:from>
      <xdr:col>25</xdr:col>
      <xdr:colOff>152400</xdr:colOff>
      <xdr:row>5</xdr:row>
      <xdr:rowOff>85725</xdr:rowOff>
    </xdr:from>
    <xdr:to>
      <xdr:col>37</xdr:col>
      <xdr:colOff>200025</xdr:colOff>
      <xdr:row>7</xdr:row>
      <xdr:rowOff>228600</xdr:rowOff>
    </xdr:to>
    <xdr:sp macro="" textlink="">
      <xdr:nvSpPr>
        <xdr:cNvPr id="15" name="四角形吹き出し 14">
          <a:extLst>
            <a:ext uri="{FF2B5EF4-FFF2-40B4-BE49-F238E27FC236}">
              <a16:creationId xmlns:a16="http://schemas.microsoft.com/office/drawing/2014/main" id="{00000000-0008-0000-0700-00000F000000}"/>
            </a:ext>
          </a:extLst>
        </xdr:cNvPr>
        <xdr:cNvSpPr/>
      </xdr:nvSpPr>
      <xdr:spPr>
        <a:xfrm>
          <a:off x="6086475" y="1323975"/>
          <a:ext cx="2905125" cy="638175"/>
        </a:xfrm>
        <a:prstGeom prst="wedgeRectCallout">
          <a:avLst>
            <a:gd name="adj1" fmla="val -88262"/>
            <a:gd name="adj2" fmla="val 650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住所（番地・住居番号まで）</a:t>
          </a:r>
          <a:r>
            <a:rPr kumimoji="1" lang="en-US" altLang="ja-JP" sz="1100"/>
            <a:t>】</a:t>
          </a:r>
        </a:p>
        <a:p>
          <a:pPr algn="l"/>
          <a:r>
            <a:rPr kumimoji="1" lang="ja-JP" altLang="en-US" sz="1100"/>
            <a:t>法人の主たる事務所の所在地を記入する。</a:t>
          </a:r>
        </a:p>
      </xdr:txBody>
    </xdr:sp>
    <xdr:clientData/>
  </xdr:twoCellAnchor>
  <xdr:twoCellAnchor>
    <xdr:from>
      <xdr:col>17</xdr:col>
      <xdr:colOff>30956</xdr:colOff>
      <xdr:row>36</xdr:row>
      <xdr:rowOff>297656</xdr:rowOff>
    </xdr:from>
    <xdr:to>
      <xdr:col>31</xdr:col>
      <xdr:colOff>107156</xdr:colOff>
      <xdr:row>38</xdr:row>
      <xdr:rowOff>109538</xdr:rowOff>
    </xdr:to>
    <xdr:sp macro="" textlink="">
      <xdr:nvSpPr>
        <xdr:cNvPr id="17" name="四角形吹き出し 16">
          <a:extLst>
            <a:ext uri="{FF2B5EF4-FFF2-40B4-BE49-F238E27FC236}">
              <a16:creationId xmlns:a16="http://schemas.microsoft.com/office/drawing/2014/main" id="{00000000-0008-0000-0700-000011000000}"/>
            </a:ext>
          </a:extLst>
        </xdr:cNvPr>
        <xdr:cNvSpPr/>
      </xdr:nvSpPr>
      <xdr:spPr>
        <a:xfrm>
          <a:off x="4579144" y="11049000"/>
          <a:ext cx="3409950" cy="812007"/>
        </a:xfrm>
        <a:prstGeom prst="wedgeRectCallout">
          <a:avLst>
            <a:gd name="adj1" fmla="val -142815"/>
            <a:gd name="adj2" fmla="val 3205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振込口座情報</a:t>
          </a:r>
          <a:r>
            <a:rPr lang="en-US" altLang="ja-JP">
              <a:effectLst/>
            </a:rPr>
            <a:t>】</a:t>
          </a:r>
        </a:p>
        <a:p>
          <a:pPr algn="l"/>
          <a:r>
            <a:rPr lang="ja-JP" altLang="en-US">
              <a:effectLst/>
            </a:rPr>
            <a:t>法人名義の口座情報を記入する。</a:t>
          </a:r>
          <a:endParaRPr lang="en-US" altLang="ja-JP">
            <a:effectLst/>
          </a:endParaRPr>
        </a:p>
        <a:p>
          <a:pPr algn="l"/>
          <a:r>
            <a:rPr lang="en-US" altLang="ja-JP">
              <a:effectLst/>
            </a:rPr>
            <a:t>※</a:t>
          </a:r>
          <a:r>
            <a:rPr lang="ja-JP" altLang="en-US">
              <a:effectLst/>
            </a:rPr>
            <a:t>法人名義以外の口座には振込できません。</a:t>
          </a:r>
          <a:endParaRPr lang="ja-JP" altLang="ja-JP">
            <a:effectLst/>
          </a:endParaRPr>
        </a:p>
      </xdr:txBody>
    </xdr:sp>
    <xdr:clientData/>
  </xdr:twoCellAnchor>
  <xdr:twoCellAnchor>
    <xdr:from>
      <xdr:col>21</xdr:col>
      <xdr:colOff>140493</xdr:colOff>
      <xdr:row>9</xdr:row>
      <xdr:rowOff>59531</xdr:rowOff>
    </xdr:from>
    <xdr:to>
      <xdr:col>23</xdr:col>
      <xdr:colOff>140493</xdr:colOff>
      <xdr:row>12</xdr:row>
      <xdr:rowOff>238125</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122068" y="2288381"/>
          <a:ext cx="476250" cy="921544"/>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95251</xdr:colOff>
      <xdr:row>16</xdr:row>
      <xdr:rowOff>23812</xdr:rowOff>
    </xdr:from>
    <xdr:to>
      <xdr:col>21</xdr:col>
      <xdr:colOff>95251</xdr:colOff>
      <xdr:row>18</xdr:row>
      <xdr:rowOff>238125</xdr:rowOff>
    </xdr:to>
    <xdr:sp macro="" textlink="">
      <xdr:nvSpPr>
        <xdr:cNvPr id="22" name="右中かっこ 21">
          <a:extLst>
            <a:ext uri="{FF2B5EF4-FFF2-40B4-BE49-F238E27FC236}">
              <a16:creationId xmlns:a16="http://schemas.microsoft.com/office/drawing/2014/main" id="{00000000-0008-0000-0700-000016000000}"/>
            </a:ext>
          </a:extLst>
        </xdr:cNvPr>
        <xdr:cNvSpPr/>
      </xdr:nvSpPr>
      <xdr:spPr>
        <a:xfrm>
          <a:off x="5119689" y="3524250"/>
          <a:ext cx="476250" cy="71437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35718</xdr:colOff>
      <xdr:row>19</xdr:row>
      <xdr:rowOff>59532</xdr:rowOff>
    </xdr:from>
    <xdr:to>
      <xdr:col>21</xdr:col>
      <xdr:colOff>35718</xdr:colOff>
      <xdr:row>22</xdr:row>
      <xdr:rowOff>214314</xdr:rowOff>
    </xdr:to>
    <xdr:sp macro="" textlink="">
      <xdr:nvSpPr>
        <xdr:cNvPr id="23" name="右中かっこ 22">
          <a:extLst>
            <a:ext uri="{FF2B5EF4-FFF2-40B4-BE49-F238E27FC236}">
              <a16:creationId xmlns:a16="http://schemas.microsoft.com/office/drawing/2014/main" id="{00000000-0008-0000-0700-000017000000}"/>
            </a:ext>
          </a:extLst>
        </xdr:cNvPr>
        <xdr:cNvSpPr/>
      </xdr:nvSpPr>
      <xdr:spPr>
        <a:xfrm>
          <a:off x="5060156" y="4310063"/>
          <a:ext cx="476250" cy="904876"/>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111125</xdr:colOff>
      <xdr:row>32</xdr:row>
      <xdr:rowOff>190500</xdr:rowOff>
    </xdr:from>
    <xdr:to>
      <xdr:col>40</xdr:col>
      <xdr:colOff>47624</xdr:colOff>
      <xdr:row>36</xdr:row>
      <xdr:rowOff>234950</xdr:rowOff>
    </xdr:to>
    <xdr:sp macro="" textlink="">
      <xdr:nvSpPr>
        <xdr:cNvPr id="26" name="四角形吹き出し 25">
          <a:extLst>
            <a:ext uri="{FF2B5EF4-FFF2-40B4-BE49-F238E27FC236}">
              <a16:creationId xmlns:a16="http://schemas.microsoft.com/office/drawing/2014/main" id="{00000000-0008-0000-0700-00001A000000}"/>
            </a:ext>
          </a:extLst>
        </xdr:cNvPr>
        <xdr:cNvSpPr/>
      </xdr:nvSpPr>
      <xdr:spPr>
        <a:xfrm>
          <a:off x="3663950" y="8420100"/>
          <a:ext cx="5889624" cy="1320800"/>
        </a:xfrm>
        <a:prstGeom prst="wedgeRectCallout">
          <a:avLst>
            <a:gd name="adj1" fmla="val -46020"/>
            <a:gd name="adj2" fmla="val -11852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書類発行責任者</a:t>
          </a:r>
          <a:r>
            <a:rPr lang="en-US" altLang="ja-JP">
              <a:effectLst/>
            </a:rPr>
            <a:t>】【</a:t>
          </a:r>
          <a:r>
            <a:rPr lang="ja-JP" altLang="en-US">
              <a:effectLst/>
            </a:rPr>
            <a:t>書類作成担当者</a:t>
          </a:r>
          <a:r>
            <a:rPr lang="en-US" altLang="ja-JP">
              <a:effectLst/>
            </a:rPr>
            <a:t>】</a:t>
          </a:r>
        </a:p>
        <a:p>
          <a:pPr algn="l"/>
          <a:r>
            <a:rPr lang="ja-JP" altLang="en-US">
              <a:effectLst/>
            </a:rPr>
            <a:t>・補助金申請するサービス事業所の管理者と同じ場合は☑を入れる。</a:t>
          </a:r>
          <a:endParaRPr lang="en-US" altLang="ja-JP">
            <a:effectLst/>
          </a:endParaRPr>
        </a:p>
        <a:p>
          <a:pPr algn="l"/>
          <a:r>
            <a:rPr lang="ja-JP" altLang="en-US">
              <a:effectLst/>
            </a:rPr>
            <a:t>・補助金申請するサービス事業所の管理者と異なる場合には、それぞれ該当する職員の氏名、電話番号、メールアドレスを記入する。なお、電話番号及びメールアドレスは、その職員が就業する補助金申請するサービス事業所のものを記入する。</a:t>
          </a:r>
          <a:endParaRPr lang="en-US" altLang="ja-JP">
            <a:effectLst/>
          </a:endParaRPr>
        </a:p>
      </xdr:txBody>
    </xdr:sp>
    <xdr:clientData/>
  </xdr:twoCellAnchor>
  <xdr:twoCellAnchor>
    <xdr:from>
      <xdr:col>12</xdr:col>
      <xdr:colOff>95249</xdr:colOff>
      <xdr:row>23</xdr:row>
      <xdr:rowOff>47626</xdr:rowOff>
    </xdr:from>
    <xdr:to>
      <xdr:col>14</xdr:col>
      <xdr:colOff>95249</xdr:colOff>
      <xdr:row>34</xdr:row>
      <xdr:rowOff>202406</xdr:rowOff>
    </xdr:to>
    <xdr:sp macro="" textlink="">
      <xdr:nvSpPr>
        <xdr:cNvPr id="25" name="右中かっこ 24">
          <a:extLst>
            <a:ext uri="{FF2B5EF4-FFF2-40B4-BE49-F238E27FC236}">
              <a16:creationId xmlns:a16="http://schemas.microsoft.com/office/drawing/2014/main" id="{00000000-0008-0000-0700-000019000000}"/>
            </a:ext>
          </a:extLst>
        </xdr:cNvPr>
        <xdr:cNvSpPr/>
      </xdr:nvSpPr>
      <xdr:spPr>
        <a:xfrm>
          <a:off x="3452812" y="5298282"/>
          <a:ext cx="476250" cy="2905124"/>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168275</xdr:colOff>
      <xdr:row>24</xdr:row>
      <xdr:rowOff>46829</xdr:rowOff>
    </xdr:from>
    <xdr:to>
      <xdr:col>45</xdr:col>
      <xdr:colOff>25400</xdr:colOff>
      <xdr:row>32</xdr:row>
      <xdr:rowOff>84136</xdr:rowOff>
    </xdr:to>
    <xdr:sp macro="" textlink="">
      <xdr:nvSpPr>
        <xdr:cNvPr id="18" name="四角形吹き出し 17">
          <a:extLst>
            <a:ext uri="{FF2B5EF4-FFF2-40B4-BE49-F238E27FC236}">
              <a16:creationId xmlns:a16="http://schemas.microsoft.com/office/drawing/2014/main" id="{00000000-0008-0000-0700-000012000000}"/>
            </a:ext>
          </a:extLst>
        </xdr:cNvPr>
        <xdr:cNvSpPr/>
      </xdr:nvSpPr>
      <xdr:spPr>
        <a:xfrm>
          <a:off x="4911725" y="6219029"/>
          <a:ext cx="5695950" cy="2094707"/>
        </a:xfrm>
        <a:prstGeom prst="wedgeRectCallout">
          <a:avLst>
            <a:gd name="adj1" fmla="val -47791"/>
            <a:gd name="adj2" fmla="val -8906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職</a:t>
          </a:r>
          <a:r>
            <a:rPr lang="en-US" altLang="ja-JP">
              <a:effectLst/>
            </a:rPr>
            <a:t>】</a:t>
          </a:r>
        </a:p>
        <a:p>
          <a:pPr algn="l"/>
          <a:r>
            <a:rPr lang="ja-JP" altLang="en-US">
              <a:effectLst/>
            </a:rPr>
            <a:t>補助金申請するサービス事業所の管理者の職名（管理者、施設長など）を記入する。</a:t>
          </a:r>
          <a:endParaRPr lang="en-US" altLang="ja-JP">
            <a:effectLst/>
          </a:endParaRPr>
        </a:p>
        <a:p>
          <a:pPr algn="l"/>
          <a:r>
            <a:rPr lang="en-US" altLang="ja-JP">
              <a:effectLst/>
            </a:rPr>
            <a:t>【</a:t>
          </a:r>
          <a:r>
            <a:rPr lang="ja-JP" altLang="en-US">
              <a:effectLst/>
            </a:rPr>
            <a:t>氏名</a:t>
          </a:r>
          <a:r>
            <a:rPr lang="en-US" altLang="ja-JP">
              <a:effectLst/>
            </a:rPr>
            <a:t>】</a:t>
          </a:r>
        </a:p>
        <a:p>
          <a:pPr algn="l"/>
          <a:r>
            <a:rPr lang="ja-JP" altLang="en-US">
              <a:effectLst/>
            </a:rPr>
            <a:t>補助金申請するサービス事業所の管理者の氏名を記入する。</a:t>
          </a:r>
          <a:endParaRPr lang="en-US" altLang="ja-JP">
            <a:effectLst/>
          </a:endParaRPr>
        </a:p>
        <a:p>
          <a:pPr algn="l"/>
          <a:r>
            <a:rPr lang="en-US" altLang="ja-JP">
              <a:effectLst/>
            </a:rPr>
            <a:t>【</a:t>
          </a:r>
          <a:r>
            <a:rPr lang="ja-JP" altLang="en-US">
              <a:effectLst/>
            </a:rPr>
            <a:t>電話番号</a:t>
          </a:r>
          <a:r>
            <a:rPr lang="en-US" altLang="ja-JP">
              <a:effectLst/>
            </a:rPr>
            <a:t>】</a:t>
          </a:r>
        </a:p>
        <a:p>
          <a:pPr algn="l"/>
          <a:r>
            <a:rPr lang="ja-JP" altLang="en-US">
              <a:effectLst/>
            </a:rPr>
            <a:t>補助金申請するサービス事業所の代表電話番号を記入する。</a:t>
          </a:r>
          <a:endParaRPr lang="en-US" altLang="ja-JP">
            <a:effectLst/>
          </a:endParaRPr>
        </a:p>
        <a:p>
          <a:pPr algn="l"/>
          <a:r>
            <a:rPr lang="en-US" altLang="ja-JP">
              <a:effectLst/>
            </a:rPr>
            <a:t>【</a:t>
          </a:r>
          <a:r>
            <a:rPr lang="ja-JP" altLang="en-US">
              <a:effectLst/>
            </a:rPr>
            <a:t>メールアドレス</a:t>
          </a:r>
          <a:r>
            <a:rPr lang="en-US" altLang="ja-JP">
              <a:effectLst/>
            </a:rPr>
            <a:t>】</a:t>
          </a:r>
        </a:p>
        <a:p>
          <a:pPr algn="l"/>
          <a:r>
            <a:rPr lang="ja-JP" altLang="en-US">
              <a:effectLst/>
            </a:rPr>
            <a:t>補助金申請するサービス事業所の代表メールアドレスを記入する。</a:t>
          </a:r>
          <a:endParaRPr lang="ja-JP" altLang="ja-JP">
            <a:effectLst/>
          </a:endParaRPr>
        </a:p>
      </xdr:txBody>
    </xdr:sp>
    <xdr:clientData/>
  </xdr:twoCellAnchor>
  <xdr:twoCellAnchor>
    <xdr:from>
      <xdr:col>28</xdr:col>
      <xdr:colOff>178593</xdr:colOff>
      <xdr:row>8</xdr:row>
      <xdr:rowOff>59532</xdr:rowOff>
    </xdr:from>
    <xdr:to>
      <xdr:col>44</xdr:col>
      <xdr:colOff>95250</xdr:colOff>
      <xdr:row>14</xdr:row>
      <xdr:rowOff>142876</xdr:rowOff>
    </xdr:to>
    <xdr:sp macro="" textlink="">
      <xdr:nvSpPr>
        <xdr:cNvPr id="16" name="四角形吹き出し 15">
          <a:extLst>
            <a:ext uri="{FF2B5EF4-FFF2-40B4-BE49-F238E27FC236}">
              <a16:creationId xmlns:a16="http://schemas.microsoft.com/office/drawing/2014/main" id="{00000000-0008-0000-0700-000010000000}"/>
            </a:ext>
          </a:extLst>
        </xdr:cNvPr>
        <xdr:cNvSpPr/>
      </xdr:nvSpPr>
      <xdr:spPr>
        <a:xfrm>
          <a:off x="6827043" y="2040732"/>
          <a:ext cx="3650457" cy="1569244"/>
        </a:xfrm>
        <a:prstGeom prst="wedgeRectCallout">
          <a:avLst>
            <a:gd name="adj1" fmla="val -79126"/>
            <a:gd name="adj2" fmla="val -592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事業所名</a:t>
          </a:r>
          <a:r>
            <a:rPr kumimoji="1" lang="en-US" altLang="ja-JP" sz="1100"/>
            <a:t>】</a:t>
          </a:r>
        </a:p>
        <a:p>
          <a:pPr algn="l"/>
          <a:r>
            <a:rPr kumimoji="1" lang="ja-JP" altLang="en-US" sz="1100"/>
            <a:t>補助金申請するサービス事業所名を記入する。</a:t>
          </a:r>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住所（番地・住居番号まで）</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補助金申請するサービス事業所の住所を記入する。</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補助金申請するサービス事業所の番号を記入する。</a:t>
          </a:r>
          <a:r>
            <a:rPr lang="ja-JP" altLang="en-US" sz="1100" b="0" i="0" u="none" strike="noStrike">
              <a:solidFill>
                <a:schemeClr val="dk1"/>
              </a:solidFill>
              <a:effectLst/>
              <a:latin typeface="+mn-lt"/>
              <a:ea typeface="+mn-ea"/>
              <a:cs typeface="+mn-cs"/>
            </a:rPr>
            <a:t>　</a:t>
          </a:r>
          <a:r>
            <a:rPr lang="ja-JP" altLang="en-US"/>
            <a:t> </a:t>
          </a:r>
          <a:endParaRPr lang="ja-JP" altLang="ja-JP">
            <a:effectLst/>
          </a:endParaRPr>
        </a:p>
        <a:p>
          <a:pPr algn="l"/>
          <a:endParaRPr kumimoji="1" lang="ja-JP" altLang="en-US" sz="1100"/>
        </a:p>
      </xdr:txBody>
    </xdr:sp>
    <xdr:clientData/>
  </xdr:twoCellAnchor>
  <xdr:twoCellAnchor>
    <xdr:from>
      <xdr:col>30</xdr:col>
      <xdr:colOff>130967</xdr:colOff>
      <xdr:row>16</xdr:row>
      <xdr:rowOff>214312</xdr:rowOff>
    </xdr:from>
    <xdr:to>
      <xdr:col>45</xdr:col>
      <xdr:colOff>119062</xdr:colOff>
      <xdr:row>23</xdr:row>
      <xdr:rowOff>216694</xdr:rowOff>
    </xdr:to>
    <xdr:sp macro="" textlink="">
      <xdr:nvSpPr>
        <xdr:cNvPr id="20" name="四角形吹き出し 19">
          <a:extLst>
            <a:ext uri="{FF2B5EF4-FFF2-40B4-BE49-F238E27FC236}">
              <a16:creationId xmlns:a16="http://schemas.microsoft.com/office/drawing/2014/main" id="{00000000-0008-0000-0700-000014000000}"/>
            </a:ext>
          </a:extLst>
        </xdr:cNvPr>
        <xdr:cNvSpPr/>
      </xdr:nvSpPr>
      <xdr:spPr>
        <a:xfrm>
          <a:off x="7255667" y="4176712"/>
          <a:ext cx="3445670" cy="1735932"/>
        </a:xfrm>
        <a:prstGeom prst="wedgeRectCallout">
          <a:avLst>
            <a:gd name="adj1" fmla="val -108885"/>
            <a:gd name="adj2" fmla="val -4039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代表者の職・氏名</a:t>
          </a:r>
          <a:r>
            <a:rPr kumimoji="1" lang="en-US" altLang="ja-JP" sz="1100"/>
            <a:t>】</a:t>
          </a:r>
        </a:p>
        <a:p>
          <a:r>
            <a:rPr kumimoji="1" lang="ja-JP" altLang="en-US" sz="1100">
              <a:solidFill>
                <a:schemeClr val="dk1"/>
              </a:solidFill>
              <a:effectLst/>
              <a:latin typeface="+mn-lt"/>
              <a:ea typeface="+mn-ea"/>
              <a:cs typeface="+mn-cs"/>
            </a:rPr>
            <a:t>代表者の職名（理事長、代表取締役など）と氏名を記入する</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電話番号</a:t>
          </a:r>
          <a:r>
            <a:rPr kumimoji="1" lang="en-US" altLang="ja-JP" sz="1100">
              <a:solidFill>
                <a:schemeClr val="dk1"/>
              </a:solidFill>
              <a:effectLst/>
              <a:latin typeface="+mn-lt"/>
              <a:ea typeface="+mn-ea"/>
              <a:cs typeface="+mn-cs"/>
            </a:rPr>
            <a:t>】</a:t>
          </a:r>
        </a:p>
        <a:p>
          <a:r>
            <a:rPr kumimoji="1" lang="ja-JP" altLang="en-US" sz="1100">
              <a:solidFill>
                <a:schemeClr val="dk1"/>
              </a:solidFill>
              <a:effectLst/>
              <a:latin typeface="+mn-lt"/>
              <a:ea typeface="+mn-ea"/>
              <a:cs typeface="+mn-cs"/>
            </a:rPr>
            <a:t>法人の代表電話番号を記入する。</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メールアドレス</a:t>
          </a:r>
          <a:r>
            <a:rPr kumimoji="1" lang="en-US" altLang="ja-JP" sz="1100">
              <a:solidFill>
                <a:schemeClr val="dk1"/>
              </a:solidFill>
              <a:effectLst/>
              <a:latin typeface="+mn-lt"/>
              <a:ea typeface="+mn-ea"/>
              <a:cs typeface="+mn-cs"/>
            </a:rPr>
            <a:t>】</a:t>
          </a:r>
        </a:p>
        <a:p>
          <a:r>
            <a:rPr lang="ja-JP" altLang="en-US">
              <a:effectLst/>
            </a:rPr>
            <a:t>法人の代表メールアドレスを記入する。</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xdr:col>
          <xdr:colOff>323850</xdr:colOff>
          <xdr:row>46</xdr:row>
          <xdr:rowOff>133350</xdr:rowOff>
        </xdr:from>
        <xdr:to>
          <xdr:col>1</xdr:col>
          <xdr:colOff>714375</xdr:colOff>
          <xdr:row>46</xdr:row>
          <xdr:rowOff>390525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47</xdr:row>
          <xdr:rowOff>133350</xdr:rowOff>
        </xdr:from>
        <xdr:to>
          <xdr:col>1</xdr:col>
          <xdr:colOff>714375</xdr:colOff>
          <xdr:row>47</xdr:row>
          <xdr:rowOff>390525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48</xdr:row>
          <xdr:rowOff>133350</xdr:rowOff>
        </xdr:from>
        <xdr:to>
          <xdr:col>1</xdr:col>
          <xdr:colOff>714375</xdr:colOff>
          <xdr:row>48</xdr:row>
          <xdr:rowOff>390525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676275</xdr:colOff>
      <xdr:row>24</xdr:row>
      <xdr:rowOff>76200</xdr:rowOff>
    </xdr:from>
    <xdr:to>
      <xdr:col>12</xdr:col>
      <xdr:colOff>120650</xdr:colOff>
      <xdr:row>28</xdr:row>
      <xdr:rowOff>0</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4791075" y="5695950"/>
          <a:ext cx="3559175" cy="857250"/>
        </a:xfrm>
        <a:prstGeom prst="wedgeRectCallout">
          <a:avLst>
            <a:gd name="adj1" fmla="val -88038"/>
            <a:gd name="adj2" fmla="val 172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車両保有台数</a:t>
          </a:r>
          <a:r>
            <a:rPr lang="en-US" altLang="ja-JP">
              <a:effectLst/>
            </a:rPr>
            <a:t>】</a:t>
          </a:r>
        </a:p>
        <a:p>
          <a:pPr algn="l"/>
          <a:r>
            <a:rPr lang="ja-JP" altLang="en-US">
              <a:effectLst/>
            </a:rPr>
            <a:t>補助金申請するサービス事業所の用に専ら使用する、基準日時点における事業所の所有する車両台数を記入する。</a:t>
          </a:r>
          <a:endParaRPr lang="ja-JP" altLang="ja-JP">
            <a:effectLst/>
          </a:endParaRPr>
        </a:p>
      </xdr:txBody>
    </xdr:sp>
    <xdr:clientData/>
  </xdr:twoCellAnchor>
  <xdr:twoCellAnchor>
    <xdr:from>
      <xdr:col>5</xdr:col>
      <xdr:colOff>273050</xdr:colOff>
      <xdr:row>1</xdr:row>
      <xdr:rowOff>19050</xdr:rowOff>
    </xdr:from>
    <xdr:to>
      <xdr:col>9</xdr:col>
      <xdr:colOff>457200</xdr:colOff>
      <xdr:row>3</xdr:row>
      <xdr:rowOff>187325</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3702050" y="352425"/>
          <a:ext cx="2927350" cy="644525"/>
        </a:xfrm>
        <a:prstGeom prst="wedgeRectCallout">
          <a:avLst>
            <a:gd name="adj1" fmla="val -44299"/>
            <a:gd name="adj2" fmla="val 15019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a:t>
          </a:r>
          <a:r>
            <a:rPr lang="en-US" altLang="ja-JP">
              <a:effectLst/>
            </a:rPr>
            <a:t>3</a:t>
          </a:r>
          <a:r>
            <a:rPr lang="ja-JP" altLang="en-US">
              <a:effectLst/>
            </a:rPr>
            <a:t>）実績人数について</a:t>
          </a:r>
          <a:r>
            <a:rPr lang="en-US" altLang="ja-JP">
              <a:effectLst/>
            </a:rPr>
            <a:t>】</a:t>
          </a:r>
        </a:p>
        <a:p>
          <a:pPr algn="l"/>
          <a:r>
            <a:rPr lang="ja-JP" altLang="en-US">
              <a:effectLst/>
            </a:rPr>
            <a:t>「必要」と表示された場合に入力する。</a:t>
          </a:r>
          <a:endParaRPr lang="ja-JP" altLang="ja-JP">
            <a:effectLst/>
          </a:endParaRPr>
        </a:p>
      </xdr:txBody>
    </xdr:sp>
    <xdr:clientData/>
  </xdr:twoCellAnchor>
  <xdr:twoCellAnchor>
    <xdr:from>
      <xdr:col>7</xdr:col>
      <xdr:colOff>390525</xdr:colOff>
      <xdr:row>14</xdr:row>
      <xdr:rowOff>0</xdr:rowOff>
    </xdr:from>
    <xdr:to>
      <xdr:col>11</xdr:col>
      <xdr:colOff>615950</xdr:colOff>
      <xdr:row>16</xdr:row>
      <xdr:rowOff>187325</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5191125" y="3295650"/>
          <a:ext cx="2968625" cy="654050"/>
        </a:xfrm>
        <a:prstGeom prst="wedgeRectCallout">
          <a:avLst>
            <a:gd name="adj1" fmla="val -73181"/>
            <a:gd name="adj2" fmla="val 3499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a:t>
          </a:r>
          <a:r>
            <a:rPr lang="en-US" altLang="ja-JP">
              <a:effectLst/>
            </a:rPr>
            <a:t>4</a:t>
          </a:r>
          <a:r>
            <a:rPr lang="ja-JP" altLang="en-US">
              <a:effectLst/>
            </a:rPr>
            <a:t>）光熱費の支払額について</a:t>
          </a:r>
          <a:r>
            <a:rPr lang="en-US" altLang="ja-JP">
              <a:effectLst/>
            </a:rPr>
            <a:t>】</a:t>
          </a:r>
        </a:p>
        <a:p>
          <a:pPr algn="l"/>
          <a:r>
            <a:rPr lang="ja-JP" altLang="en-US">
              <a:effectLst/>
            </a:rPr>
            <a:t>「必要」と表示された場合に入力する。</a:t>
          </a:r>
          <a:endParaRPr lang="ja-JP" altLang="ja-JP">
            <a:effectLst/>
          </a:endParaRPr>
        </a:p>
      </xdr:txBody>
    </xdr:sp>
    <xdr:clientData/>
  </xdr:twoCellAnchor>
  <xdr:twoCellAnchor>
    <xdr:from>
      <xdr:col>9</xdr:col>
      <xdr:colOff>73025</xdr:colOff>
      <xdr:row>19</xdr:row>
      <xdr:rowOff>66675</xdr:rowOff>
    </xdr:from>
    <xdr:to>
      <xdr:col>14</xdr:col>
      <xdr:colOff>133350</xdr:colOff>
      <xdr:row>22</xdr:row>
      <xdr:rowOff>28575</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6245225" y="4524375"/>
          <a:ext cx="3451225" cy="647700"/>
        </a:xfrm>
        <a:prstGeom prst="wedgeRectCallout">
          <a:avLst>
            <a:gd name="adj1" fmla="val 32006"/>
            <a:gd name="adj2" fmla="val 8705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a:t>
          </a:r>
          <a:r>
            <a:rPr lang="en-US" altLang="ja-JP">
              <a:effectLst/>
            </a:rPr>
            <a:t>5</a:t>
          </a:r>
          <a:r>
            <a:rPr lang="ja-JP" altLang="en-US">
              <a:effectLst/>
            </a:rPr>
            <a:t>）車両保有台数（送迎・訪問用）について</a:t>
          </a:r>
          <a:r>
            <a:rPr lang="en-US" altLang="ja-JP">
              <a:effectLst/>
            </a:rPr>
            <a:t>】</a:t>
          </a:r>
        </a:p>
        <a:p>
          <a:pPr algn="l"/>
          <a:r>
            <a:rPr lang="ja-JP" altLang="en-US">
              <a:effectLst/>
            </a:rPr>
            <a:t>「必要」と表示された場合に入力する。</a:t>
          </a:r>
          <a:endParaRPr lang="ja-JP" altLang="ja-JP">
            <a:effectLst/>
          </a:endParaRPr>
        </a:p>
      </xdr:txBody>
    </xdr:sp>
    <xdr:clientData/>
  </xdr:twoCellAnchor>
  <xdr:twoCellAnchor>
    <xdr:from>
      <xdr:col>16</xdr:col>
      <xdr:colOff>225426</xdr:colOff>
      <xdr:row>0</xdr:row>
      <xdr:rowOff>111125</xdr:rowOff>
    </xdr:from>
    <xdr:to>
      <xdr:col>17</xdr:col>
      <xdr:colOff>628651</xdr:colOff>
      <xdr:row>2</xdr:row>
      <xdr:rowOff>225425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0883901" y="111125"/>
          <a:ext cx="1555750" cy="685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800" b="1"/>
            <a:t>記入例</a:t>
          </a:r>
        </a:p>
      </xdr:txBody>
    </xdr:sp>
    <xdr:clientData/>
  </xdr:twoCellAnchor>
  <xdr:twoCellAnchor>
    <xdr:from>
      <xdr:col>9</xdr:col>
      <xdr:colOff>673100</xdr:colOff>
      <xdr:row>7</xdr:row>
      <xdr:rowOff>41274</xdr:rowOff>
    </xdr:from>
    <xdr:to>
      <xdr:col>16</xdr:col>
      <xdr:colOff>25400</xdr:colOff>
      <xdr:row>13</xdr:row>
      <xdr:rowOff>73025</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6845300" y="1698624"/>
          <a:ext cx="3838575" cy="1441451"/>
        </a:xfrm>
        <a:prstGeom prst="wedgeRectCallout">
          <a:avLst>
            <a:gd name="adj1" fmla="val -140036"/>
            <a:gd name="adj2" fmla="val 3723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a:effectLst/>
            </a:rPr>
            <a:t>“</a:t>
          </a:r>
          <a:r>
            <a:rPr lang="en-US" altLang="ja-JP">
              <a:effectLst/>
            </a:rPr>
            <a:t>×</a:t>
          </a:r>
          <a:r>
            <a:rPr lang="ja-JP" altLang="en-US">
              <a:effectLst/>
            </a:rPr>
            <a:t>”の表示が出る場合には、実績人数が定員を超えた人数になっているので、入力数値に誤りがないか確認する。</a:t>
          </a:r>
          <a:endParaRPr lang="en-US" altLang="ja-JP">
            <a:effectLst/>
          </a:endParaRPr>
        </a:p>
        <a:p>
          <a:pPr algn="l"/>
          <a:r>
            <a:rPr lang="ja-JP" altLang="en-US">
              <a:effectLst/>
            </a:rPr>
            <a:t>なお</a:t>
          </a:r>
          <a:r>
            <a:rPr lang="ja-JP" altLang="en-US">
              <a:solidFill>
                <a:sysClr val="windowText" lastClr="000000"/>
              </a:solidFill>
              <a:effectLst/>
            </a:rPr>
            <a:t>、誤り等でなく定員超過している場合には、「丹波市福祉事業所原油価格等</a:t>
          </a:r>
          <a:r>
            <a:rPr lang="ja-JP" altLang="en-US">
              <a:effectLst/>
            </a:rPr>
            <a:t>高騰対策補助金定員超過理由書」を作成する。</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396875</xdr:colOff>
      <xdr:row>5</xdr:row>
      <xdr:rowOff>92075</xdr:rowOff>
    </xdr:from>
    <xdr:to>
      <xdr:col>14</xdr:col>
      <xdr:colOff>371475</xdr:colOff>
      <xdr:row>8</xdr:row>
      <xdr:rowOff>158750</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6988175" y="2568575"/>
          <a:ext cx="2927350" cy="676275"/>
        </a:xfrm>
        <a:prstGeom prst="wedgeRectCallout">
          <a:avLst>
            <a:gd name="adj1" fmla="val -56577"/>
            <a:gd name="adj2" fmla="val 7291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a:effectLst/>
            </a:rPr>
            <a:t>【</a:t>
          </a:r>
          <a:r>
            <a:rPr lang="ja-JP" altLang="en-US">
              <a:effectLst/>
            </a:rPr>
            <a:t>（３）実績訪問件数について</a:t>
          </a:r>
          <a:r>
            <a:rPr lang="en-US" altLang="ja-JP">
              <a:effectLst/>
            </a:rPr>
            <a:t>】</a:t>
          </a:r>
        </a:p>
        <a:p>
          <a:pPr algn="l"/>
          <a:r>
            <a:rPr lang="ja-JP" altLang="en-US">
              <a:effectLst/>
            </a:rPr>
            <a:t>「必要」と表示された場合に入力する。</a:t>
          </a:r>
          <a:endParaRPr lang="en-US"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3</xdr:row>
          <xdr:rowOff>28575</xdr:rowOff>
        </xdr:from>
        <xdr:to>
          <xdr:col>2</xdr:col>
          <xdr:colOff>942975</xdr:colOff>
          <xdr:row>3</xdr:row>
          <xdr:rowOff>390525</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9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720725</xdr:colOff>
      <xdr:row>4</xdr:row>
      <xdr:rowOff>6350</xdr:rowOff>
    </xdr:from>
    <xdr:to>
      <xdr:col>6</xdr:col>
      <xdr:colOff>581025</xdr:colOff>
      <xdr:row>8</xdr:row>
      <xdr:rowOff>66675</xdr:rowOff>
    </xdr:to>
    <xdr:sp macro="" textlink="">
      <xdr:nvSpPr>
        <xdr:cNvPr id="3" name="四角形吹き出し 1">
          <a:extLst>
            <a:ext uri="{FF2B5EF4-FFF2-40B4-BE49-F238E27FC236}">
              <a16:creationId xmlns:a16="http://schemas.microsoft.com/office/drawing/2014/main" id="{00000000-0008-0000-0900-000003000000}"/>
            </a:ext>
          </a:extLst>
        </xdr:cNvPr>
        <xdr:cNvSpPr/>
      </xdr:nvSpPr>
      <xdr:spPr>
        <a:xfrm>
          <a:off x="987425" y="2349500"/>
          <a:ext cx="3937000" cy="803275"/>
        </a:xfrm>
        <a:prstGeom prst="wedgeRectCallout">
          <a:avLst>
            <a:gd name="adj1" fmla="val -57022"/>
            <a:gd name="adj2" fmla="val -7290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a:effectLst/>
            </a:rPr>
            <a:t>入力の有無が「必要」と表示された場合にチェックする。</a:t>
          </a:r>
          <a:endParaRPr lang="en-US" altLang="ja-JP">
            <a:effectLst/>
          </a:endParaRPr>
        </a:p>
        <a:p>
          <a:pPr algn="l"/>
          <a:r>
            <a:rPr lang="ja-JP" altLang="en-US">
              <a:effectLst/>
            </a:rPr>
            <a:t>チェックされると（３）実績訪問件数の入力欄が表示され申請可能になります。</a:t>
          </a:r>
          <a:endParaRPr lang="en-US"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304800</xdr:colOff>
      <xdr:row>2</xdr:row>
      <xdr:rowOff>0</xdr:rowOff>
    </xdr:from>
    <xdr:to>
      <xdr:col>6</xdr:col>
      <xdr:colOff>171450</xdr:colOff>
      <xdr:row>4</xdr:row>
      <xdr:rowOff>28575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304800" y="676275"/>
          <a:ext cx="1752600" cy="723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800" b="1"/>
            <a:t>記入例</a:t>
          </a:r>
        </a:p>
      </xdr:txBody>
    </xdr:sp>
    <xdr:clientData/>
  </xdr:twoCellAnchor>
  <xdr:twoCellAnchor>
    <xdr:from>
      <xdr:col>8</xdr:col>
      <xdr:colOff>142875</xdr:colOff>
      <xdr:row>20</xdr:row>
      <xdr:rowOff>292100</xdr:rowOff>
    </xdr:from>
    <xdr:to>
      <xdr:col>20</xdr:col>
      <xdr:colOff>206375</xdr:colOff>
      <xdr:row>25</xdr:row>
      <xdr:rowOff>95250</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2657475" y="5978525"/>
          <a:ext cx="3835400" cy="1165225"/>
        </a:xfrm>
        <a:prstGeom prst="wedgeRectCallout">
          <a:avLst>
            <a:gd name="adj1" fmla="val -61459"/>
            <a:gd name="adj2" fmla="val 3926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a:effectLst/>
            </a:rPr>
            <a:t>「丹波市福祉事業所原油価格等高騰対策補助金実績報告書」の（</a:t>
          </a:r>
          <a:r>
            <a:rPr lang="en-US" altLang="ja-JP">
              <a:effectLst/>
            </a:rPr>
            <a:t>3</a:t>
          </a:r>
          <a:r>
            <a:rPr lang="ja-JP" altLang="en-US">
              <a:effectLst/>
            </a:rPr>
            <a:t>）実績人数についての入力時に、誤り等でなく実績人数が定員を超過する場合には、該当する月の定員超過の理由を記載する。</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55</xdr:row>
          <xdr:rowOff>104775</xdr:rowOff>
        </xdr:from>
        <xdr:to>
          <xdr:col>2</xdr:col>
          <xdr:colOff>171450</xdr:colOff>
          <xdr:row>55</xdr:row>
          <xdr:rowOff>361950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B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9525</xdr:rowOff>
        </xdr:from>
        <xdr:to>
          <xdr:col>2</xdr:col>
          <xdr:colOff>180975</xdr:colOff>
          <xdr:row>60</xdr:row>
          <xdr:rowOff>276225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B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9525</xdr:rowOff>
        </xdr:from>
        <xdr:to>
          <xdr:col>2</xdr:col>
          <xdr:colOff>180975</xdr:colOff>
          <xdr:row>60</xdr:row>
          <xdr:rowOff>276225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B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0</xdr:row>
      <xdr:rowOff>9525</xdr:rowOff>
    </xdr:from>
    <xdr:to>
      <xdr:col>6</xdr:col>
      <xdr:colOff>57150</xdr:colOff>
      <xdr:row>2</xdr:row>
      <xdr:rowOff>66675</xdr:rowOff>
    </xdr:to>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19050" y="9525"/>
          <a:ext cx="1752600" cy="723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800" b="1"/>
            <a:t>記入例</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56</xdr:row>
          <xdr:rowOff>104775</xdr:rowOff>
        </xdr:from>
        <xdr:to>
          <xdr:col>2</xdr:col>
          <xdr:colOff>171450</xdr:colOff>
          <xdr:row>56</xdr:row>
          <xdr:rowOff>361950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B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104775</xdr:rowOff>
        </xdr:from>
        <xdr:to>
          <xdr:col>2</xdr:col>
          <xdr:colOff>171450</xdr:colOff>
          <xdr:row>57</xdr:row>
          <xdr:rowOff>361950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B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104775</xdr:rowOff>
        </xdr:from>
        <xdr:to>
          <xdr:col>2</xdr:col>
          <xdr:colOff>171450</xdr:colOff>
          <xdr:row>58</xdr:row>
          <xdr:rowOff>361950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B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omments" Target="../comments9.xml"/><Relationship Id="rId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11.vml"/><Relationship Id="rId7" Type="http://schemas.openxmlformats.org/officeDocument/2006/relationships/ctrlProp" Target="../ctrlProps/ctrlProp33.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32.xml"/><Relationship Id="rId5" Type="http://schemas.openxmlformats.org/officeDocument/2006/relationships/ctrlProp" Target="../ctrlProps/ctrlProp31.xml"/><Relationship Id="rId10" Type="http://schemas.openxmlformats.org/officeDocument/2006/relationships/comments" Target="../comments1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7.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omments" Target="../comments7.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opLeftCell="A52" zoomScaleNormal="100" workbookViewId="0">
      <selection activeCell="D4" sqref="D4"/>
    </sheetView>
  </sheetViews>
  <sheetFormatPr defaultRowHeight="18.75"/>
  <cols>
    <col min="1" max="2" width="10.625" customWidth="1"/>
  </cols>
  <sheetData>
    <row r="1" spans="1:11" s="26" customFormat="1" ht="25.5" customHeight="1" thickTop="1" thickBot="1">
      <c r="A1" s="243" t="s">
        <v>112</v>
      </c>
      <c r="B1" s="244"/>
    </row>
    <row r="2" spans="1:11" ht="19.5" thickTop="1"/>
    <row r="3" spans="1:11">
      <c r="A3" s="27"/>
      <c r="B3" s="28"/>
      <c r="C3" s="28"/>
      <c r="D3" s="70"/>
      <c r="E3" s="240" t="s">
        <v>168</v>
      </c>
      <c r="F3" s="240"/>
      <c r="G3" s="28"/>
      <c r="H3" s="28"/>
      <c r="I3" s="28"/>
      <c r="J3" s="28"/>
      <c r="K3" s="29"/>
    </row>
    <row r="4" spans="1:11">
      <c r="A4" s="245" t="s">
        <v>112</v>
      </c>
      <c r="B4" s="246"/>
      <c r="C4" s="27"/>
      <c r="D4" s="28"/>
      <c r="E4" s="240" t="s">
        <v>124</v>
      </c>
      <c r="F4" s="240"/>
      <c r="G4" s="28"/>
      <c r="H4" s="28"/>
      <c r="I4" s="28"/>
      <c r="J4" s="28"/>
      <c r="K4" s="29"/>
    </row>
    <row r="5" spans="1:11">
      <c r="A5" s="238" t="s">
        <v>125</v>
      </c>
      <c r="B5" s="239"/>
      <c r="C5" s="36"/>
      <c r="D5" s="37" t="s">
        <v>126</v>
      </c>
      <c r="E5" s="37" t="s">
        <v>127</v>
      </c>
      <c r="F5" s="37"/>
      <c r="G5" s="37"/>
      <c r="H5" s="37"/>
      <c r="I5" s="37"/>
      <c r="J5" s="37"/>
      <c r="K5" s="32"/>
    </row>
    <row r="6" spans="1:11">
      <c r="A6" s="31"/>
      <c r="C6" s="31"/>
      <c r="D6" t="s">
        <v>130</v>
      </c>
      <c r="E6" t="s">
        <v>199</v>
      </c>
      <c r="K6" s="32"/>
    </row>
    <row r="7" spans="1:11">
      <c r="A7" s="31"/>
      <c r="C7" s="31"/>
      <c r="E7" t="s">
        <v>200</v>
      </c>
      <c r="K7" s="32"/>
    </row>
    <row r="8" spans="1:11">
      <c r="A8" s="31"/>
      <c r="C8" s="31"/>
      <c r="D8" t="s">
        <v>128</v>
      </c>
      <c r="E8" t="s">
        <v>129</v>
      </c>
      <c r="K8" s="32"/>
    </row>
    <row r="9" spans="1:11">
      <c r="A9" s="31"/>
      <c r="C9" s="31"/>
      <c r="D9" t="s">
        <v>131</v>
      </c>
      <c r="E9" t="s">
        <v>141</v>
      </c>
      <c r="K9" s="32"/>
    </row>
    <row r="10" spans="1:11">
      <c r="A10" s="31"/>
      <c r="C10" s="31"/>
      <c r="D10" t="s">
        <v>132</v>
      </c>
      <c r="E10" t="s">
        <v>201</v>
      </c>
      <c r="K10" s="32"/>
    </row>
    <row r="11" spans="1:11">
      <c r="A11" s="31"/>
      <c r="C11" s="31"/>
      <c r="E11" t="s">
        <v>202</v>
      </c>
      <c r="K11" s="32"/>
    </row>
    <row r="12" spans="1:11">
      <c r="A12" s="31"/>
      <c r="C12" s="31"/>
      <c r="D12" t="s">
        <v>133</v>
      </c>
      <c r="E12" t="s">
        <v>203</v>
      </c>
      <c r="K12" s="32"/>
    </row>
    <row r="13" spans="1:11">
      <c r="A13" s="31"/>
      <c r="C13" s="31"/>
      <c r="E13" t="s">
        <v>204</v>
      </c>
      <c r="K13" s="32"/>
    </row>
    <row r="14" spans="1:11">
      <c r="A14" s="31"/>
      <c r="C14" s="31"/>
      <c r="D14" t="s">
        <v>134</v>
      </c>
      <c r="E14" t="s">
        <v>142</v>
      </c>
      <c r="K14" s="32"/>
    </row>
    <row r="15" spans="1:11">
      <c r="A15" s="31"/>
      <c r="C15" s="31"/>
      <c r="D15" t="s">
        <v>135</v>
      </c>
      <c r="E15" t="s">
        <v>143</v>
      </c>
      <c r="K15" s="32"/>
    </row>
    <row r="16" spans="1:11">
      <c r="A16" s="31"/>
      <c r="C16" s="31"/>
      <c r="D16" t="s">
        <v>136</v>
      </c>
      <c r="E16" t="s">
        <v>144</v>
      </c>
      <c r="K16" s="32"/>
    </row>
    <row r="17" spans="1:11">
      <c r="A17" s="31"/>
      <c r="C17" s="31"/>
      <c r="D17" t="s">
        <v>137</v>
      </c>
      <c r="E17" t="s">
        <v>145</v>
      </c>
      <c r="K17" s="32"/>
    </row>
    <row r="18" spans="1:11">
      <c r="A18" s="31"/>
      <c r="C18" s="31"/>
      <c r="D18" t="s">
        <v>138</v>
      </c>
      <c r="E18" t="s">
        <v>146</v>
      </c>
      <c r="K18" s="32"/>
    </row>
    <row r="19" spans="1:11">
      <c r="A19" s="31"/>
      <c r="C19" s="31"/>
      <c r="D19" t="s">
        <v>139</v>
      </c>
      <c r="E19" t="s">
        <v>147</v>
      </c>
      <c r="K19" s="32"/>
    </row>
    <row r="20" spans="1:11">
      <c r="A20" s="33"/>
      <c r="B20" s="34"/>
      <c r="C20" s="33"/>
      <c r="D20" s="34" t="s">
        <v>140</v>
      </c>
      <c r="E20" s="34" t="s">
        <v>148</v>
      </c>
      <c r="F20" s="34"/>
      <c r="G20" s="34"/>
      <c r="H20" s="34"/>
      <c r="I20" s="34"/>
      <c r="J20" s="34"/>
      <c r="K20" s="32"/>
    </row>
    <row r="21" spans="1:11">
      <c r="A21" s="238" t="s">
        <v>149</v>
      </c>
      <c r="B21" s="239"/>
      <c r="C21" s="36"/>
      <c r="D21" s="37" t="s">
        <v>126</v>
      </c>
      <c r="E21" s="37" t="s">
        <v>222</v>
      </c>
      <c r="F21" s="37"/>
      <c r="G21" s="37"/>
      <c r="H21" s="37"/>
      <c r="I21" s="37"/>
      <c r="J21" s="37"/>
      <c r="K21" s="30"/>
    </row>
    <row r="22" spans="1:11" ht="18.75" customHeight="1">
      <c r="A22" s="241" t="s">
        <v>236</v>
      </c>
      <c r="B22" s="242"/>
      <c r="C22" s="54"/>
      <c r="E22" t="s">
        <v>223</v>
      </c>
      <c r="K22" s="32"/>
    </row>
    <row r="23" spans="1:11">
      <c r="A23" s="241"/>
      <c r="B23" s="242"/>
      <c r="C23" s="31"/>
      <c r="D23" t="s">
        <v>130</v>
      </c>
      <c r="E23" t="s">
        <v>212</v>
      </c>
      <c r="K23" s="32"/>
    </row>
    <row r="24" spans="1:11">
      <c r="A24" s="241"/>
      <c r="B24" s="242"/>
      <c r="C24" s="31"/>
      <c r="E24" t="s">
        <v>213</v>
      </c>
      <c r="K24" s="32"/>
    </row>
    <row r="25" spans="1:11">
      <c r="A25" s="241"/>
      <c r="B25" s="242"/>
      <c r="C25" s="31"/>
      <c r="D25" t="s">
        <v>128</v>
      </c>
      <c r="E25" t="s">
        <v>205</v>
      </c>
      <c r="K25" s="32"/>
    </row>
    <row r="26" spans="1:11">
      <c r="A26" s="241"/>
      <c r="B26" s="242"/>
      <c r="C26" s="31"/>
      <c r="E26" t="s">
        <v>206</v>
      </c>
      <c r="K26" s="32"/>
    </row>
    <row r="27" spans="1:11">
      <c r="A27" s="241"/>
      <c r="B27" s="242"/>
      <c r="C27" s="31"/>
      <c r="D27" t="s">
        <v>131</v>
      </c>
      <c r="E27" t="s">
        <v>207</v>
      </c>
      <c r="K27" s="32"/>
    </row>
    <row r="28" spans="1:11">
      <c r="A28" s="31"/>
      <c r="C28" s="31"/>
      <c r="E28" t="s">
        <v>208</v>
      </c>
      <c r="K28" s="32"/>
    </row>
    <row r="29" spans="1:11">
      <c r="A29" s="31"/>
      <c r="C29" s="31"/>
      <c r="D29" t="s">
        <v>132</v>
      </c>
      <c r="E29" t="s">
        <v>209</v>
      </c>
      <c r="K29" s="32"/>
    </row>
    <row r="30" spans="1:11">
      <c r="A30" s="31"/>
      <c r="C30" s="31"/>
      <c r="E30" t="s">
        <v>210</v>
      </c>
      <c r="K30" s="32"/>
    </row>
    <row r="31" spans="1:11">
      <c r="A31" s="31"/>
      <c r="C31" s="31"/>
      <c r="D31" t="s">
        <v>133</v>
      </c>
      <c r="E31" s="52" t="s">
        <v>211</v>
      </c>
      <c r="K31" s="32"/>
    </row>
    <row r="32" spans="1:11">
      <c r="A32" s="31"/>
      <c r="C32" s="31"/>
      <c r="D32" t="s">
        <v>134</v>
      </c>
      <c r="E32" t="s">
        <v>150</v>
      </c>
      <c r="K32" s="32"/>
    </row>
    <row r="33" spans="1:11">
      <c r="A33" s="31"/>
      <c r="C33" s="31"/>
      <c r="D33" t="s">
        <v>135</v>
      </c>
      <c r="E33" t="s">
        <v>151</v>
      </c>
      <c r="K33" s="32"/>
    </row>
    <row r="34" spans="1:11">
      <c r="A34" s="31"/>
      <c r="C34" s="31"/>
      <c r="D34" t="s">
        <v>136</v>
      </c>
      <c r="E34" t="s">
        <v>152</v>
      </c>
      <c r="K34" s="32"/>
    </row>
    <row r="35" spans="1:11">
      <c r="A35" s="31"/>
      <c r="C35" s="31"/>
      <c r="D35" t="s">
        <v>137</v>
      </c>
      <c r="E35" t="s">
        <v>153</v>
      </c>
      <c r="K35" s="32"/>
    </row>
    <row r="36" spans="1:11">
      <c r="A36" s="31"/>
      <c r="C36" s="31"/>
      <c r="D36" t="s">
        <v>138</v>
      </c>
      <c r="E36" t="s">
        <v>154</v>
      </c>
      <c r="K36" s="35"/>
    </row>
    <row r="37" spans="1:11">
      <c r="A37" s="238" t="s">
        <v>155</v>
      </c>
      <c r="B37" s="239"/>
      <c r="C37" s="36"/>
      <c r="D37" s="37" t="s">
        <v>126</v>
      </c>
      <c r="E37" s="37" t="s">
        <v>214</v>
      </c>
      <c r="F37" s="37"/>
      <c r="G37" s="37"/>
      <c r="H37" s="37"/>
      <c r="I37" s="37"/>
      <c r="J37" s="37"/>
      <c r="K37" s="32"/>
    </row>
    <row r="38" spans="1:11">
      <c r="A38" s="53"/>
      <c r="B38" s="16"/>
      <c r="C38" s="54"/>
      <c r="E38" t="s">
        <v>215</v>
      </c>
      <c r="K38" s="32"/>
    </row>
    <row r="39" spans="1:11">
      <c r="A39" s="53"/>
      <c r="B39" s="16"/>
      <c r="C39" s="54"/>
      <c r="E39" t="s">
        <v>216</v>
      </c>
      <c r="K39" s="32"/>
    </row>
    <row r="40" spans="1:11">
      <c r="A40" s="53"/>
      <c r="B40" s="16"/>
      <c r="C40" s="54"/>
      <c r="E40" t="s">
        <v>217</v>
      </c>
      <c r="K40" s="32"/>
    </row>
    <row r="41" spans="1:11">
      <c r="A41" s="31"/>
      <c r="C41" s="31"/>
      <c r="D41" t="s">
        <v>130</v>
      </c>
      <c r="E41" t="s">
        <v>156</v>
      </c>
      <c r="K41" s="32"/>
    </row>
    <row r="42" spans="1:11">
      <c r="A42" s="31"/>
      <c r="C42" s="31"/>
      <c r="D42" t="s">
        <v>128</v>
      </c>
      <c r="E42" t="s">
        <v>224</v>
      </c>
      <c r="K42" s="32"/>
    </row>
    <row r="43" spans="1:11">
      <c r="A43" s="31"/>
      <c r="C43" s="31"/>
      <c r="E43" t="s">
        <v>225</v>
      </c>
      <c r="K43" s="32"/>
    </row>
    <row r="44" spans="1:11">
      <c r="A44" s="31"/>
      <c r="C44" s="31"/>
      <c r="D44" t="s">
        <v>131</v>
      </c>
      <c r="E44" t="s">
        <v>226</v>
      </c>
      <c r="K44" s="32"/>
    </row>
    <row r="45" spans="1:11">
      <c r="A45" s="31"/>
      <c r="C45" s="31"/>
      <c r="E45" t="s">
        <v>227</v>
      </c>
      <c r="K45" s="32"/>
    </row>
    <row r="46" spans="1:11">
      <c r="A46" s="31"/>
      <c r="C46" s="31"/>
      <c r="D46" t="s">
        <v>132</v>
      </c>
      <c r="E46" t="s">
        <v>228</v>
      </c>
      <c r="K46" s="32"/>
    </row>
    <row r="47" spans="1:11">
      <c r="A47" s="31"/>
      <c r="C47" s="31"/>
      <c r="E47" t="s">
        <v>229</v>
      </c>
      <c r="K47" s="32"/>
    </row>
    <row r="48" spans="1:11">
      <c r="A48" s="31"/>
      <c r="C48" s="31"/>
      <c r="D48" t="s">
        <v>133</v>
      </c>
      <c r="E48" s="52" t="s">
        <v>235</v>
      </c>
      <c r="K48" s="32"/>
    </row>
    <row r="49" spans="1:11">
      <c r="A49" s="31"/>
      <c r="C49" s="31"/>
      <c r="D49" t="s">
        <v>134</v>
      </c>
      <c r="E49" t="s">
        <v>239</v>
      </c>
      <c r="K49" s="32"/>
    </row>
    <row r="50" spans="1:11">
      <c r="A50" s="31"/>
      <c r="C50" s="31"/>
      <c r="D50" t="s">
        <v>135</v>
      </c>
      <c r="E50" t="s">
        <v>157</v>
      </c>
      <c r="K50" s="32"/>
    </row>
    <row r="51" spans="1:11">
      <c r="A51" s="31"/>
      <c r="C51" s="31"/>
      <c r="D51" t="s">
        <v>136</v>
      </c>
      <c r="E51" t="s">
        <v>158</v>
      </c>
      <c r="K51" s="32"/>
    </row>
    <row r="52" spans="1:11">
      <c r="A52" s="31"/>
      <c r="C52" s="31"/>
      <c r="D52" t="s">
        <v>137</v>
      </c>
      <c r="E52" t="s">
        <v>159</v>
      </c>
      <c r="K52" s="32"/>
    </row>
    <row r="53" spans="1:11">
      <c r="A53" s="31"/>
      <c r="C53" s="31"/>
      <c r="D53" t="s">
        <v>138</v>
      </c>
      <c r="E53" t="s">
        <v>160</v>
      </c>
      <c r="K53" s="32"/>
    </row>
    <row r="54" spans="1:11">
      <c r="A54" s="31"/>
      <c r="C54" s="31"/>
      <c r="D54" t="s">
        <v>139</v>
      </c>
      <c r="E54" t="s">
        <v>161</v>
      </c>
      <c r="K54" s="32"/>
    </row>
    <row r="55" spans="1:11">
      <c r="A55" s="31"/>
      <c r="C55" s="31"/>
      <c r="D55" t="s">
        <v>140</v>
      </c>
      <c r="E55" t="s">
        <v>282</v>
      </c>
      <c r="K55" s="32"/>
    </row>
    <row r="56" spans="1:11">
      <c r="A56" s="31"/>
      <c r="C56" s="31"/>
      <c r="D56" t="s">
        <v>283</v>
      </c>
      <c r="E56" t="s">
        <v>284</v>
      </c>
      <c r="K56" s="32"/>
    </row>
    <row r="57" spans="1:11">
      <c r="A57" s="238" t="s">
        <v>162</v>
      </c>
      <c r="B57" s="239"/>
      <c r="C57" s="36"/>
      <c r="D57" s="37" t="s">
        <v>126</v>
      </c>
      <c r="E57" s="37" t="s">
        <v>163</v>
      </c>
      <c r="F57" s="37"/>
      <c r="G57" s="37"/>
      <c r="H57" s="37"/>
      <c r="I57" s="37"/>
      <c r="J57" s="37"/>
      <c r="K57" s="30"/>
    </row>
    <row r="58" spans="1:11">
      <c r="A58" s="53"/>
      <c r="B58" s="16"/>
      <c r="C58" s="54"/>
      <c r="D58" t="s">
        <v>130</v>
      </c>
      <c r="E58" t="s">
        <v>375</v>
      </c>
      <c r="K58" s="32"/>
    </row>
    <row r="59" spans="1:11">
      <c r="A59" s="31"/>
      <c r="C59" s="31"/>
      <c r="D59" t="s">
        <v>128</v>
      </c>
      <c r="E59" t="s">
        <v>164</v>
      </c>
      <c r="K59" s="32"/>
    </row>
    <row r="60" spans="1:11">
      <c r="A60" s="31"/>
      <c r="C60" s="31"/>
      <c r="D60" t="s">
        <v>131</v>
      </c>
      <c r="E60" t="s">
        <v>165</v>
      </c>
      <c r="K60" s="32"/>
    </row>
    <row r="61" spans="1:11">
      <c r="A61" s="31"/>
      <c r="C61" s="31"/>
      <c r="D61" t="s">
        <v>132</v>
      </c>
      <c r="E61" t="s">
        <v>166</v>
      </c>
      <c r="K61" s="32"/>
    </row>
    <row r="62" spans="1:11">
      <c r="A62" s="33"/>
      <c r="B62" s="34"/>
      <c r="C62" s="33"/>
      <c r="D62" s="34" t="s">
        <v>133</v>
      </c>
      <c r="E62" s="34" t="s">
        <v>167</v>
      </c>
      <c r="F62" s="34"/>
      <c r="G62" s="34"/>
      <c r="H62" s="34"/>
      <c r="I62" s="34"/>
      <c r="J62" s="34"/>
      <c r="K62" s="35"/>
    </row>
  </sheetData>
  <sheetProtection algorithmName="SHA-512" hashValue="e5ffqeiddNRkzJRqRkgEAaNRR1K4Z3K3ecj5GFF9d8MQVJfastAHMrcBNFLfUX1QIFBEfX8vRsS5qM8nPZn6mg==" saltValue="jDBa7GQb2IfpYlf7DeA/YA==" spinCount="100000" sheet="1" objects="1" scenarios="1"/>
  <mergeCells count="9">
    <mergeCell ref="A57:B57"/>
    <mergeCell ref="E3:F3"/>
    <mergeCell ref="A22:B27"/>
    <mergeCell ref="E4:F4"/>
    <mergeCell ref="A1:B1"/>
    <mergeCell ref="A5:B5"/>
    <mergeCell ref="A4:B4"/>
    <mergeCell ref="A21:B21"/>
    <mergeCell ref="A37:B37"/>
  </mergeCells>
  <phoneticPr fontId="3"/>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V101"/>
  <sheetViews>
    <sheetView view="pageBreakPreview" topLeftCell="B1" zoomScaleNormal="100" zoomScaleSheetLayoutView="100" workbookViewId="0">
      <selection activeCell="G23" sqref="G23"/>
    </sheetView>
  </sheetViews>
  <sheetFormatPr defaultRowHeight="18.75"/>
  <cols>
    <col min="1" max="1" width="8.625" style="39" hidden="1" customWidth="1"/>
    <col min="2" max="2" width="3.5" customWidth="1"/>
    <col min="3" max="6" width="13.375" customWidth="1"/>
    <col min="7" max="7" width="14" customWidth="1"/>
    <col min="8" max="18" width="7.75" customWidth="1"/>
    <col min="19" max="19" width="9.625" customWidth="1"/>
    <col min="20" max="21" width="7.875" customWidth="1"/>
    <col min="22" max="23" width="9" customWidth="1"/>
    <col min="24" max="24" width="13.75" customWidth="1"/>
  </cols>
  <sheetData>
    <row r="1" spans="1:48" ht="48" customHeight="1">
      <c r="B1" s="145"/>
      <c r="C1" s="400" t="s">
        <v>316</v>
      </c>
      <c r="D1" s="400"/>
      <c r="E1" s="400"/>
      <c r="F1" s="400"/>
      <c r="G1" s="400"/>
      <c r="H1" s="400"/>
      <c r="I1" s="400"/>
      <c r="J1" s="400"/>
      <c r="K1" s="400"/>
      <c r="L1" s="400"/>
      <c r="M1" s="400"/>
      <c r="N1" s="400"/>
      <c r="O1" s="400"/>
      <c r="P1" s="400"/>
      <c r="Q1" s="400"/>
      <c r="R1" s="400"/>
      <c r="S1" s="237"/>
      <c r="T1" s="237"/>
      <c r="U1" s="237"/>
      <c r="V1" s="141"/>
    </row>
    <row r="2" spans="1:48" ht="81" customHeight="1">
      <c r="B2" s="145"/>
      <c r="C2" s="395" t="s">
        <v>366</v>
      </c>
      <c r="D2" s="395"/>
      <c r="E2" s="395"/>
      <c r="F2" s="395"/>
      <c r="G2" s="395"/>
      <c r="H2" s="395"/>
      <c r="I2" s="395"/>
      <c r="J2" s="395"/>
      <c r="K2" s="395"/>
      <c r="L2" s="395"/>
      <c r="M2" s="395"/>
      <c r="N2" s="395"/>
      <c r="O2" s="395"/>
      <c r="P2" s="395"/>
      <c r="Q2" s="395"/>
      <c r="R2" s="395"/>
      <c r="S2" s="395"/>
      <c r="T2" s="230"/>
      <c r="U2" s="230"/>
      <c r="V2" s="230"/>
      <c r="W2" s="230"/>
      <c r="X2" s="230"/>
      <c r="Y2" s="230"/>
    </row>
    <row r="3" spans="1:48" s="79" customFormat="1" ht="21" thickBot="1">
      <c r="A3" s="193"/>
      <c r="B3" s="145"/>
      <c r="C3" s="401" t="s">
        <v>303</v>
      </c>
      <c r="D3" s="401"/>
      <c r="E3" s="401"/>
      <c r="F3" s="401"/>
      <c r="G3" s="401"/>
      <c r="H3" s="401"/>
      <c r="I3" s="401"/>
      <c r="J3" s="401"/>
      <c r="K3" s="401"/>
      <c r="L3" s="401"/>
      <c r="M3" s="401"/>
      <c r="N3" s="401"/>
      <c r="O3" s="401"/>
      <c r="P3" s="401"/>
      <c r="Q3" s="401"/>
      <c r="R3" s="401"/>
      <c r="S3" s="401"/>
      <c r="T3" s="161"/>
      <c r="U3" s="145"/>
      <c r="V3" s="115"/>
      <c r="W3" s="115"/>
      <c r="Y3" s="115"/>
      <c r="Z3" s="115"/>
      <c r="AA3" s="115"/>
      <c r="AB3" s="115"/>
      <c r="AC3" s="115"/>
      <c r="AD3" s="115"/>
      <c r="AE3" s="115"/>
      <c r="AF3" s="115"/>
      <c r="AG3" s="115"/>
      <c r="AH3" s="115"/>
      <c r="AI3" s="115"/>
      <c r="AJ3" s="115"/>
      <c r="AK3" s="115"/>
      <c r="AL3" s="115"/>
      <c r="AM3" s="115"/>
      <c r="AO3" s="136"/>
      <c r="AQ3" s="77"/>
      <c r="AR3" s="78"/>
    </row>
    <row r="4" spans="1:48" ht="35.1" customHeight="1" thickBot="1">
      <c r="A4" s="196" t="b">
        <v>1</v>
      </c>
      <c r="B4" s="155" t="b">
        <v>0</v>
      </c>
      <c r="C4" s="160"/>
      <c r="D4" s="402" t="s">
        <v>68</v>
      </c>
      <c r="E4" s="403"/>
      <c r="F4" s="403"/>
      <c r="G4" s="403"/>
      <c r="H4" s="403"/>
      <c r="I4" s="403"/>
      <c r="J4" s="403"/>
      <c r="K4" s="403"/>
      <c r="L4" s="403"/>
      <c r="M4" s="403"/>
      <c r="N4" s="403"/>
      <c r="O4" s="403"/>
      <c r="P4" s="403"/>
      <c r="Q4" s="403"/>
      <c r="R4" s="403"/>
      <c r="S4" s="404"/>
      <c r="T4" s="156"/>
      <c r="U4" s="156"/>
      <c r="V4" s="154"/>
      <c r="W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row>
    <row r="5" spans="1:48" ht="10.5" customHeight="1" thickBot="1">
      <c r="B5" s="182"/>
      <c r="C5" s="183"/>
      <c r="D5" s="184"/>
      <c r="E5" s="184"/>
      <c r="F5" s="184"/>
      <c r="G5" s="184"/>
      <c r="H5" s="184"/>
      <c r="I5" s="184"/>
      <c r="J5" s="184"/>
      <c r="K5" s="184"/>
      <c r="L5" s="184"/>
      <c r="M5" s="184"/>
      <c r="N5" s="184"/>
      <c r="O5" s="184"/>
      <c r="P5" s="184"/>
      <c r="Q5" s="184"/>
      <c r="R5" s="184"/>
      <c r="S5" s="184"/>
      <c r="T5" s="156"/>
      <c r="U5" s="156"/>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9.5" thickBot="1">
      <c r="B6" s="145" t="s">
        <v>95</v>
      </c>
      <c r="C6" s="145"/>
      <c r="D6" s="145"/>
      <c r="E6" s="410" t="str">
        <f>'基本シート (記入例)'!M10</f>
        <v>〇〇福祉会デイサービスセンター</v>
      </c>
      <c r="F6" s="411"/>
      <c r="G6" s="411"/>
      <c r="H6" s="412"/>
      <c r="I6" s="147"/>
      <c r="J6" s="147"/>
      <c r="K6" s="147"/>
      <c r="L6" s="145"/>
      <c r="M6" s="145"/>
      <c r="N6" s="145"/>
      <c r="O6" s="145"/>
      <c r="P6" s="145"/>
      <c r="Q6" s="145"/>
      <c r="R6" s="145"/>
      <c r="S6" s="145"/>
      <c r="T6" s="145"/>
      <c r="U6" s="145"/>
      <c r="V6" s="13"/>
    </row>
    <row r="7" spans="1:48" ht="19.5" thickBot="1">
      <c r="B7" s="145" t="s">
        <v>123</v>
      </c>
      <c r="C7" s="145"/>
      <c r="D7" s="145"/>
      <c r="E7" s="410" t="str">
        <f>'基本シート (記入例)'!M7</f>
        <v>社会福祉法人〇〇福祉会</v>
      </c>
      <c r="F7" s="411"/>
      <c r="G7" s="411"/>
      <c r="H7" s="412"/>
      <c r="I7" s="147"/>
      <c r="J7" s="147"/>
      <c r="K7" s="147"/>
      <c r="L7" s="145"/>
      <c r="M7" s="145"/>
      <c r="N7" s="145"/>
      <c r="O7" s="145"/>
      <c r="P7" s="145"/>
      <c r="Q7" s="145"/>
      <c r="R7" s="145"/>
      <c r="S7" s="145"/>
      <c r="T7" s="145"/>
      <c r="U7" s="145"/>
      <c r="V7" s="13"/>
    </row>
    <row r="8" spans="1:48" ht="10.5" customHeight="1" thickBot="1">
      <c r="B8" s="145"/>
      <c r="C8" s="145"/>
      <c r="D8" s="145"/>
      <c r="E8" s="185"/>
      <c r="F8" s="185"/>
      <c r="G8" s="185"/>
      <c r="H8" s="185"/>
      <c r="I8" s="145"/>
      <c r="J8" s="145"/>
      <c r="K8" s="145"/>
      <c r="L8" s="145"/>
      <c r="M8" s="145"/>
      <c r="N8" s="145"/>
      <c r="O8" s="145"/>
      <c r="P8" s="145"/>
      <c r="Q8" s="145"/>
      <c r="R8" s="145"/>
      <c r="S8" s="145"/>
      <c r="T8" s="145"/>
      <c r="U8" s="145"/>
      <c r="V8" s="13"/>
    </row>
    <row r="9" spans="1:48" ht="19.5" thickBot="1">
      <c r="B9" s="145" t="s">
        <v>96</v>
      </c>
      <c r="C9" s="145"/>
      <c r="D9" s="145"/>
      <c r="E9" s="410" t="str">
        <f>'実績報告書 (記入例)'!C6</f>
        <v>通所系事業所（入浴介助あり）</v>
      </c>
      <c r="F9" s="412"/>
      <c r="G9" s="147"/>
      <c r="H9" s="147"/>
      <c r="I9" s="186"/>
      <c r="J9" s="145"/>
      <c r="K9" s="145"/>
      <c r="L9" s="145"/>
      <c r="M9" s="145"/>
      <c r="N9" s="145"/>
      <c r="O9" s="145"/>
      <c r="P9" s="145"/>
      <c r="Q9" s="145"/>
      <c r="R9" s="145"/>
      <c r="S9" s="145"/>
      <c r="T9" s="145"/>
      <c r="U9" s="145"/>
      <c r="V9" s="13"/>
    </row>
    <row r="10" spans="1:48" ht="19.5" thickBot="1">
      <c r="B10" s="145"/>
      <c r="C10" s="145"/>
      <c r="D10" s="145"/>
      <c r="E10" s="145"/>
      <c r="F10" s="145"/>
      <c r="G10" s="407" t="s">
        <v>99</v>
      </c>
      <c r="H10" s="407"/>
      <c r="I10" s="398" t="str">
        <f>IF(OR(E9="訪問系事業所",E9="相談系事業所"),"必要","不要")</f>
        <v>不要</v>
      </c>
      <c r="J10" s="399"/>
      <c r="K10" s="145"/>
      <c r="L10" s="145"/>
      <c r="M10" s="145"/>
      <c r="N10" s="145"/>
      <c r="O10" s="145"/>
      <c r="P10" s="145"/>
      <c r="Q10" s="145"/>
      <c r="R10" s="145"/>
      <c r="S10" s="145"/>
      <c r="T10" s="145"/>
      <c r="U10" s="145"/>
      <c r="V10" s="13"/>
    </row>
    <row r="11" spans="1:48" ht="19.5" thickBot="1">
      <c r="B11" s="145" t="s">
        <v>286</v>
      </c>
      <c r="C11" s="145"/>
      <c r="D11" s="145"/>
      <c r="E11" s="145"/>
      <c r="F11" s="145"/>
      <c r="G11" s="145"/>
      <c r="H11" s="145"/>
      <c r="I11" s="145"/>
      <c r="J11" s="145"/>
      <c r="K11" s="187" t="s">
        <v>62</v>
      </c>
      <c r="L11" s="188">
        <f>'(1)基本シート'!M16</f>
        <v>0</v>
      </c>
      <c r="M11" s="145" t="s">
        <v>118</v>
      </c>
      <c r="N11" s="145"/>
      <c r="O11" s="145"/>
      <c r="P11" s="145"/>
      <c r="Q11" s="145"/>
      <c r="R11" s="145"/>
      <c r="S11" s="145"/>
      <c r="T11" s="145"/>
      <c r="U11" s="145"/>
      <c r="V11" s="13"/>
    </row>
    <row r="12" spans="1:48" s="16" customFormat="1">
      <c r="A12" s="194" t="s">
        <v>302</v>
      </c>
      <c r="B12" s="146" t="s">
        <v>294</v>
      </c>
      <c r="C12" s="177" t="s">
        <v>287</v>
      </c>
      <c r="D12" s="169" t="s">
        <v>288</v>
      </c>
      <c r="E12" s="169" t="s">
        <v>290</v>
      </c>
      <c r="F12" s="169" t="s">
        <v>324</v>
      </c>
      <c r="G12" s="169" t="s">
        <v>289</v>
      </c>
      <c r="H12" s="169" t="s">
        <v>368</v>
      </c>
      <c r="I12" s="169" t="s">
        <v>369</v>
      </c>
      <c r="J12" s="169" t="s">
        <v>370</v>
      </c>
      <c r="K12" s="169" t="s">
        <v>329</v>
      </c>
      <c r="L12" s="169" t="s">
        <v>330</v>
      </c>
      <c r="M12" s="170" t="s">
        <v>331</v>
      </c>
      <c r="N12" s="169" t="s">
        <v>332</v>
      </c>
      <c r="O12" s="169" t="s">
        <v>333</v>
      </c>
      <c r="P12" s="169" t="s">
        <v>371</v>
      </c>
      <c r="Q12" s="169" t="s">
        <v>372</v>
      </c>
      <c r="R12" s="169" t="s">
        <v>373</v>
      </c>
      <c r="S12" s="221" t="s">
        <v>291</v>
      </c>
      <c r="T12" s="121"/>
      <c r="U12" s="147"/>
      <c r="V12" s="17"/>
    </row>
    <row r="13" spans="1:48" s="16" customFormat="1" ht="15.75" customHeight="1">
      <c r="A13" s="195" t="str">
        <f t="shared" ref="A13:A44" si="0">IF(AND(C13&lt;&gt;"",D13&lt;&gt;"",E13&lt;&gt;"",F13&lt;&gt;"",G13&lt;&gt;"",S13&gt;0),"有","")</f>
        <v>有</v>
      </c>
      <c r="B13" s="153" t="s">
        <v>297</v>
      </c>
      <c r="C13" s="148" t="s">
        <v>299</v>
      </c>
      <c r="D13" s="148" t="s">
        <v>298</v>
      </c>
      <c r="E13" s="148" t="s">
        <v>301</v>
      </c>
      <c r="F13" s="148" t="s">
        <v>300</v>
      </c>
      <c r="G13" s="148" t="s">
        <v>292</v>
      </c>
      <c r="H13" s="149">
        <v>12</v>
      </c>
      <c r="I13" s="149">
        <v>11</v>
      </c>
      <c r="J13" s="149">
        <v>4</v>
      </c>
      <c r="K13" s="150">
        <v>0</v>
      </c>
      <c r="L13" s="151">
        <v>9</v>
      </c>
      <c r="M13" s="152">
        <v>12</v>
      </c>
      <c r="N13" s="149">
        <v>12</v>
      </c>
      <c r="O13" s="149">
        <v>11</v>
      </c>
      <c r="P13" s="149">
        <v>10</v>
      </c>
      <c r="Q13" s="149">
        <v>15</v>
      </c>
      <c r="R13" s="149">
        <v>18</v>
      </c>
      <c r="S13" s="222">
        <f>SUM(H13:R13)</f>
        <v>114</v>
      </c>
      <c r="T13" s="121"/>
      <c r="U13" s="145"/>
      <c r="V13" s="17"/>
    </row>
    <row r="14" spans="1:48" s="16" customFormat="1" ht="15.75" customHeight="1">
      <c r="A14" s="197" t="str">
        <f t="shared" si="0"/>
        <v/>
      </c>
      <c r="B14" s="157">
        <v>1</v>
      </c>
      <c r="C14" s="162"/>
      <c r="D14" s="162"/>
      <c r="E14" s="162"/>
      <c r="F14" s="162"/>
      <c r="G14" s="162"/>
      <c r="H14" s="172"/>
      <c r="I14" s="173"/>
      <c r="J14" s="172"/>
      <c r="K14" s="174"/>
      <c r="L14" s="173"/>
      <c r="M14" s="175"/>
      <c r="N14" s="172"/>
      <c r="O14" s="172"/>
      <c r="P14" s="172"/>
      <c r="Q14" s="172"/>
      <c r="R14" s="172"/>
      <c r="S14" s="223">
        <f>SUM(H14:R14)</f>
        <v>0</v>
      </c>
      <c r="T14" s="121"/>
      <c r="U14" s="121"/>
      <c r="V14" s="17"/>
    </row>
    <row r="15" spans="1:48" s="16" customFormat="1" ht="15.75" customHeight="1">
      <c r="A15" s="197" t="str">
        <f t="shared" si="0"/>
        <v/>
      </c>
      <c r="B15" s="157">
        <v>2</v>
      </c>
      <c r="C15" s="162"/>
      <c r="D15" s="162"/>
      <c r="E15" s="162"/>
      <c r="F15" s="162"/>
      <c r="G15" s="162"/>
      <c r="H15" s="172"/>
      <c r="I15" s="173"/>
      <c r="J15" s="172"/>
      <c r="K15" s="174"/>
      <c r="L15" s="173"/>
      <c r="M15" s="175"/>
      <c r="N15" s="172"/>
      <c r="O15" s="172"/>
      <c r="P15" s="172"/>
      <c r="Q15" s="172"/>
      <c r="R15" s="172"/>
      <c r="S15" s="223">
        <f t="shared" ref="S15:S73" si="1">SUM(H15:R15)</f>
        <v>0</v>
      </c>
      <c r="T15" s="121"/>
      <c r="U15" s="121"/>
      <c r="V15" s="17"/>
    </row>
    <row r="16" spans="1:48" s="16" customFormat="1" ht="15.75" customHeight="1">
      <c r="A16" s="197" t="str">
        <f t="shared" si="0"/>
        <v/>
      </c>
      <c r="B16" s="157">
        <v>3</v>
      </c>
      <c r="C16" s="162"/>
      <c r="D16" s="162"/>
      <c r="E16" s="162"/>
      <c r="F16" s="162"/>
      <c r="G16" s="162"/>
      <c r="H16" s="172"/>
      <c r="I16" s="173"/>
      <c r="J16" s="172"/>
      <c r="K16" s="174"/>
      <c r="L16" s="173"/>
      <c r="M16" s="175"/>
      <c r="N16" s="172"/>
      <c r="O16" s="172"/>
      <c r="P16" s="172"/>
      <c r="Q16" s="172"/>
      <c r="R16" s="172"/>
      <c r="S16" s="223">
        <f t="shared" si="1"/>
        <v>0</v>
      </c>
      <c r="T16" s="121"/>
      <c r="U16" s="121"/>
      <c r="V16" s="17"/>
    </row>
    <row r="17" spans="1:22" s="16" customFormat="1" ht="15.75" customHeight="1">
      <c r="A17" s="197" t="str">
        <f t="shared" si="0"/>
        <v/>
      </c>
      <c r="B17" s="157">
        <v>4</v>
      </c>
      <c r="C17" s="162"/>
      <c r="D17" s="162"/>
      <c r="E17" s="162"/>
      <c r="F17" s="162"/>
      <c r="G17" s="162"/>
      <c r="H17" s="172"/>
      <c r="I17" s="173"/>
      <c r="J17" s="172"/>
      <c r="K17" s="174"/>
      <c r="L17" s="173"/>
      <c r="M17" s="175"/>
      <c r="N17" s="172"/>
      <c r="O17" s="172"/>
      <c r="P17" s="172"/>
      <c r="Q17" s="172"/>
      <c r="R17" s="172"/>
      <c r="S17" s="223">
        <f t="shared" si="1"/>
        <v>0</v>
      </c>
      <c r="T17" s="121"/>
      <c r="U17" s="121"/>
      <c r="V17" s="17"/>
    </row>
    <row r="18" spans="1:22" s="16" customFormat="1" ht="15.75" customHeight="1">
      <c r="A18" s="197" t="str">
        <f t="shared" si="0"/>
        <v/>
      </c>
      <c r="B18" s="157">
        <v>5</v>
      </c>
      <c r="C18" s="162"/>
      <c r="D18" s="162"/>
      <c r="E18" s="162"/>
      <c r="F18" s="162"/>
      <c r="G18" s="162"/>
      <c r="H18" s="172"/>
      <c r="I18" s="173"/>
      <c r="J18" s="172"/>
      <c r="K18" s="174"/>
      <c r="L18" s="173"/>
      <c r="M18" s="175"/>
      <c r="N18" s="172"/>
      <c r="O18" s="172"/>
      <c r="P18" s="172"/>
      <c r="Q18" s="172"/>
      <c r="R18" s="172"/>
      <c r="S18" s="223">
        <f t="shared" si="1"/>
        <v>0</v>
      </c>
      <c r="T18" s="121"/>
      <c r="U18" s="121"/>
      <c r="V18" s="17"/>
    </row>
    <row r="19" spans="1:22" s="16" customFormat="1" ht="15.75" customHeight="1">
      <c r="A19" s="197" t="str">
        <f t="shared" si="0"/>
        <v/>
      </c>
      <c r="B19" s="157">
        <v>6</v>
      </c>
      <c r="C19" s="162"/>
      <c r="D19" s="162"/>
      <c r="E19" s="162"/>
      <c r="F19" s="162"/>
      <c r="G19" s="162"/>
      <c r="H19" s="172"/>
      <c r="I19" s="173"/>
      <c r="J19" s="172"/>
      <c r="K19" s="174"/>
      <c r="L19" s="173"/>
      <c r="M19" s="175"/>
      <c r="N19" s="172"/>
      <c r="O19" s="172"/>
      <c r="P19" s="172"/>
      <c r="Q19" s="172"/>
      <c r="R19" s="172"/>
      <c r="S19" s="223">
        <f t="shared" si="1"/>
        <v>0</v>
      </c>
      <c r="T19" s="121"/>
      <c r="U19" s="121"/>
      <c r="V19" s="17"/>
    </row>
    <row r="20" spans="1:22" s="16" customFormat="1" ht="15.75" customHeight="1">
      <c r="A20" s="197" t="str">
        <f t="shared" si="0"/>
        <v/>
      </c>
      <c r="B20" s="157">
        <v>7</v>
      </c>
      <c r="C20" s="162"/>
      <c r="D20" s="162"/>
      <c r="E20" s="162"/>
      <c r="F20" s="162"/>
      <c r="G20" s="162"/>
      <c r="H20" s="172"/>
      <c r="I20" s="173"/>
      <c r="J20" s="172"/>
      <c r="K20" s="174"/>
      <c r="L20" s="173"/>
      <c r="M20" s="175"/>
      <c r="N20" s="172"/>
      <c r="O20" s="172"/>
      <c r="P20" s="172"/>
      <c r="Q20" s="172"/>
      <c r="R20" s="172"/>
      <c r="S20" s="223">
        <f t="shared" si="1"/>
        <v>0</v>
      </c>
      <c r="T20" s="121"/>
      <c r="U20" s="121"/>
      <c r="V20" s="17"/>
    </row>
    <row r="21" spans="1:22" s="16" customFormat="1" ht="15.75" customHeight="1">
      <c r="A21" s="197" t="str">
        <f t="shared" si="0"/>
        <v/>
      </c>
      <c r="B21" s="157">
        <v>8</v>
      </c>
      <c r="C21" s="162"/>
      <c r="D21" s="162"/>
      <c r="E21" s="162"/>
      <c r="F21" s="162"/>
      <c r="G21" s="162"/>
      <c r="H21" s="172"/>
      <c r="I21" s="173"/>
      <c r="J21" s="172"/>
      <c r="K21" s="174"/>
      <c r="L21" s="173"/>
      <c r="M21" s="175"/>
      <c r="N21" s="172"/>
      <c r="O21" s="172"/>
      <c r="P21" s="172"/>
      <c r="Q21" s="172"/>
      <c r="R21" s="172"/>
      <c r="S21" s="223">
        <f t="shared" si="1"/>
        <v>0</v>
      </c>
      <c r="T21" s="121"/>
      <c r="U21" s="121"/>
      <c r="V21" s="17"/>
    </row>
    <row r="22" spans="1:22" s="16" customFormat="1" ht="15.75" customHeight="1">
      <c r="A22" s="197" t="str">
        <f t="shared" si="0"/>
        <v/>
      </c>
      <c r="B22" s="157">
        <v>9</v>
      </c>
      <c r="C22" s="162"/>
      <c r="D22" s="162"/>
      <c r="E22" s="162"/>
      <c r="F22" s="162"/>
      <c r="G22" s="162"/>
      <c r="H22" s="172"/>
      <c r="I22" s="173"/>
      <c r="J22" s="172"/>
      <c r="K22" s="174"/>
      <c r="L22" s="173"/>
      <c r="M22" s="175"/>
      <c r="N22" s="172"/>
      <c r="O22" s="172"/>
      <c r="P22" s="172"/>
      <c r="Q22" s="172"/>
      <c r="R22" s="172"/>
      <c r="S22" s="223">
        <f t="shared" si="1"/>
        <v>0</v>
      </c>
      <c r="T22" s="121"/>
      <c r="U22" s="121"/>
      <c r="V22" s="17"/>
    </row>
    <row r="23" spans="1:22" s="16" customFormat="1" ht="15.75" customHeight="1">
      <c r="A23" s="197" t="str">
        <f t="shared" si="0"/>
        <v/>
      </c>
      <c r="B23" s="157">
        <v>10</v>
      </c>
      <c r="C23" s="162"/>
      <c r="D23" s="162"/>
      <c r="E23" s="162"/>
      <c r="F23" s="162"/>
      <c r="G23" s="162"/>
      <c r="H23" s="172"/>
      <c r="I23" s="173"/>
      <c r="J23" s="172"/>
      <c r="K23" s="174"/>
      <c r="L23" s="173"/>
      <c r="M23" s="175"/>
      <c r="N23" s="172"/>
      <c r="O23" s="172"/>
      <c r="P23" s="172"/>
      <c r="Q23" s="172"/>
      <c r="R23" s="172"/>
      <c r="S23" s="223">
        <f t="shared" si="1"/>
        <v>0</v>
      </c>
      <c r="T23" s="121"/>
      <c r="U23" s="121"/>
      <c r="V23" s="17"/>
    </row>
    <row r="24" spans="1:22" s="16" customFormat="1" ht="15.75" customHeight="1">
      <c r="A24" s="197" t="str">
        <f t="shared" si="0"/>
        <v/>
      </c>
      <c r="B24" s="157">
        <v>11</v>
      </c>
      <c r="C24" s="162"/>
      <c r="D24" s="162"/>
      <c r="E24" s="162"/>
      <c r="F24" s="162"/>
      <c r="G24" s="162"/>
      <c r="H24" s="172"/>
      <c r="I24" s="173"/>
      <c r="J24" s="172"/>
      <c r="K24" s="174"/>
      <c r="L24" s="173"/>
      <c r="M24" s="175"/>
      <c r="N24" s="172"/>
      <c r="O24" s="172"/>
      <c r="P24" s="172"/>
      <c r="Q24" s="172"/>
      <c r="R24" s="172"/>
      <c r="S24" s="223">
        <f t="shared" si="1"/>
        <v>0</v>
      </c>
      <c r="T24" s="121"/>
      <c r="U24" s="121"/>
      <c r="V24" s="17"/>
    </row>
    <row r="25" spans="1:22" s="16" customFormat="1" ht="15.75" customHeight="1">
      <c r="A25" s="197" t="str">
        <f t="shared" si="0"/>
        <v/>
      </c>
      <c r="B25" s="157">
        <v>12</v>
      </c>
      <c r="C25" s="162"/>
      <c r="D25" s="162"/>
      <c r="E25" s="162"/>
      <c r="F25" s="162"/>
      <c r="G25" s="162"/>
      <c r="H25" s="172"/>
      <c r="I25" s="173"/>
      <c r="J25" s="172"/>
      <c r="K25" s="174"/>
      <c r="L25" s="173"/>
      <c r="M25" s="175"/>
      <c r="N25" s="172"/>
      <c r="O25" s="172"/>
      <c r="P25" s="172"/>
      <c r="Q25" s="172"/>
      <c r="R25" s="172"/>
      <c r="S25" s="223">
        <f t="shared" si="1"/>
        <v>0</v>
      </c>
      <c r="T25" s="121"/>
      <c r="U25" s="121"/>
      <c r="V25" s="17"/>
    </row>
    <row r="26" spans="1:22" s="16" customFormat="1" ht="15.75" customHeight="1">
      <c r="A26" s="197" t="str">
        <f t="shared" si="0"/>
        <v/>
      </c>
      <c r="B26" s="157">
        <v>13</v>
      </c>
      <c r="C26" s="162"/>
      <c r="D26" s="162"/>
      <c r="E26" s="162"/>
      <c r="F26" s="162"/>
      <c r="G26" s="162"/>
      <c r="H26" s="172"/>
      <c r="I26" s="173"/>
      <c r="J26" s="172"/>
      <c r="K26" s="174"/>
      <c r="L26" s="173"/>
      <c r="M26" s="175"/>
      <c r="N26" s="172"/>
      <c r="O26" s="172"/>
      <c r="P26" s="172"/>
      <c r="Q26" s="172"/>
      <c r="R26" s="172"/>
      <c r="S26" s="223">
        <f t="shared" si="1"/>
        <v>0</v>
      </c>
      <c r="T26" s="121"/>
      <c r="U26" s="121"/>
      <c r="V26" s="17"/>
    </row>
    <row r="27" spans="1:22" s="16" customFormat="1" ht="15.75" customHeight="1">
      <c r="A27" s="197" t="str">
        <f t="shared" si="0"/>
        <v/>
      </c>
      <c r="B27" s="157">
        <v>14</v>
      </c>
      <c r="C27" s="162"/>
      <c r="D27" s="162"/>
      <c r="E27" s="162"/>
      <c r="F27" s="162"/>
      <c r="G27" s="162"/>
      <c r="H27" s="172"/>
      <c r="I27" s="173"/>
      <c r="J27" s="172"/>
      <c r="K27" s="174"/>
      <c r="L27" s="173"/>
      <c r="M27" s="175"/>
      <c r="N27" s="172"/>
      <c r="O27" s="172"/>
      <c r="P27" s="172"/>
      <c r="Q27" s="172"/>
      <c r="R27" s="172"/>
      <c r="S27" s="223">
        <f t="shared" si="1"/>
        <v>0</v>
      </c>
      <c r="T27" s="121"/>
      <c r="U27" s="121"/>
      <c r="V27" s="17"/>
    </row>
    <row r="28" spans="1:22" s="16" customFormat="1" ht="15.75" customHeight="1">
      <c r="A28" s="197" t="str">
        <f t="shared" si="0"/>
        <v/>
      </c>
      <c r="B28" s="157">
        <v>15</v>
      </c>
      <c r="C28" s="162"/>
      <c r="D28" s="162"/>
      <c r="E28" s="162"/>
      <c r="F28" s="162"/>
      <c r="G28" s="162"/>
      <c r="H28" s="172"/>
      <c r="I28" s="173"/>
      <c r="J28" s="172"/>
      <c r="K28" s="174"/>
      <c r="L28" s="173"/>
      <c r="M28" s="175"/>
      <c r="N28" s="172"/>
      <c r="O28" s="172"/>
      <c r="P28" s="172"/>
      <c r="Q28" s="172"/>
      <c r="R28" s="172"/>
      <c r="S28" s="223">
        <f t="shared" si="1"/>
        <v>0</v>
      </c>
      <c r="T28" s="121"/>
      <c r="U28" s="121"/>
      <c r="V28" s="17"/>
    </row>
    <row r="29" spans="1:22" s="16" customFormat="1" ht="15.75" customHeight="1">
      <c r="A29" s="197" t="str">
        <f t="shared" si="0"/>
        <v/>
      </c>
      <c r="B29" s="157">
        <v>16</v>
      </c>
      <c r="C29" s="162"/>
      <c r="D29" s="162"/>
      <c r="E29" s="162"/>
      <c r="F29" s="162"/>
      <c r="G29" s="162"/>
      <c r="H29" s="172"/>
      <c r="I29" s="173"/>
      <c r="J29" s="172"/>
      <c r="K29" s="174"/>
      <c r="L29" s="173"/>
      <c r="M29" s="175"/>
      <c r="N29" s="172"/>
      <c r="O29" s="172"/>
      <c r="P29" s="172"/>
      <c r="Q29" s="172"/>
      <c r="R29" s="172"/>
      <c r="S29" s="223">
        <f t="shared" si="1"/>
        <v>0</v>
      </c>
      <c r="T29" s="121"/>
      <c r="U29" s="121"/>
      <c r="V29" s="17"/>
    </row>
    <row r="30" spans="1:22" s="16" customFormat="1" ht="15.75" customHeight="1">
      <c r="A30" s="197" t="str">
        <f t="shared" si="0"/>
        <v/>
      </c>
      <c r="B30" s="157">
        <v>17</v>
      </c>
      <c r="C30" s="162"/>
      <c r="D30" s="162"/>
      <c r="E30" s="162"/>
      <c r="F30" s="162"/>
      <c r="G30" s="162"/>
      <c r="H30" s="172"/>
      <c r="I30" s="173"/>
      <c r="J30" s="172"/>
      <c r="K30" s="174"/>
      <c r="L30" s="173"/>
      <c r="M30" s="175"/>
      <c r="N30" s="172"/>
      <c r="O30" s="172"/>
      <c r="P30" s="172"/>
      <c r="Q30" s="172"/>
      <c r="R30" s="172"/>
      <c r="S30" s="223">
        <f t="shared" si="1"/>
        <v>0</v>
      </c>
      <c r="T30" s="121"/>
      <c r="U30" s="121"/>
      <c r="V30" s="17"/>
    </row>
    <row r="31" spans="1:22" s="16" customFormat="1" ht="15.75" customHeight="1">
      <c r="A31" s="197" t="str">
        <f t="shared" si="0"/>
        <v/>
      </c>
      <c r="B31" s="157">
        <v>18</v>
      </c>
      <c r="C31" s="162"/>
      <c r="D31" s="162"/>
      <c r="E31" s="162"/>
      <c r="F31" s="162"/>
      <c r="G31" s="162"/>
      <c r="H31" s="172"/>
      <c r="I31" s="173"/>
      <c r="J31" s="172"/>
      <c r="K31" s="174"/>
      <c r="L31" s="173"/>
      <c r="M31" s="175"/>
      <c r="N31" s="172"/>
      <c r="O31" s="172"/>
      <c r="P31" s="172"/>
      <c r="Q31" s="172"/>
      <c r="R31" s="172"/>
      <c r="S31" s="223">
        <f t="shared" si="1"/>
        <v>0</v>
      </c>
      <c r="T31" s="121"/>
      <c r="U31" s="121"/>
      <c r="V31" s="17"/>
    </row>
    <row r="32" spans="1:22" s="16" customFormat="1" ht="15.75" customHeight="1">
      <c r="A32" s="197" t="str">
        <f t="shared" si="0"/>
        <v/>
      </c>
      <c r="B32" s="157">
        <v>19</v>
      </c>
      <c r="C32" s="162"/>
      <c r="D32" s="162"/>
      <c r="E32" s="162"/>
      <c r="F32" s="162"/>
      <c r="G32" s="162"/>
      <c r="H32" s="172"/>
      <c r="I32" s="173"/>
      <c r="J32" s="172"/>
      <c r="K32" s="174"/>
      <c r="L32" s="173"/>
      <c r="M32" s="175"/>
      <c r="N32" s="172"/>
      <c r="O32" s="172"/>
      <c r="P32" s="172"/>
      <c r="Q32" s="172"/>
      <c r="R32" s="172"/>
      <c r="S32" s="223">
        <f t="shared" si="1"/>
        <v>0</v>
      </c>
      <c r="T32" s="121"/>
      <c r="U32" s="121"/>
      <c r="V32" s="17"/>
    </row>
    <row r="33" spans="1:22" s="16" customFormat="1" ht="15.75" customHeight="1">
      <c r="A33" s="197" t="str">
        <f t="shared" si="0"/>
        <v/>
      </c>
      <c r="B33" s="157">
        <v>20</v>
      </c>
      <c r="C33" s="162"/>
      <c r="D33" s="162"/>
      <c r="E33" s="162"/>
      <c r="F33" s="162"/>
      <c r="G33" s="162"/>
      <c r="H33" s="172"/>
      <c r="I33" s="173"/>
      <c r="J33" s="172"/>
      <c r="K33" s="174"/>
      <c r="L33" s="173"/>
      <c r="M33" s="175"/>
      <c r="N33" s="172"/>
      <c r="O33" s="172"/>
      <c r="P33" s="172"/>
      <c r="Q33" s="172"/>
      <c r="R33" s="172"/>
      <c r="S33" s="223">
        <f t="shared" si="1"/>
        <v>0</v>
      </c>
      <c r="T33" s="121"/>
      <c r="U33" s="121"/>
      <c r="V33" s="17"/>
    </row>
    <row r="34" spans="1:22" s="16" customFormat="1" ht="15.75" customHeight="1">
      <c r="A34" s="197" t="str">
        <f t="shared" si="0"/>
        <v/>
      </c>
      <c r="B34" s="157">
        <v>21</v>
      </c>
      <c r="C34" s="162"/>
      <c r="D34" s="162"/>
      <c r="E34" s="162"/>
      <c r="F34" s="162"/>
      <c r="G34" s="162"/>
      <c r="H34" s="172"/>
      <c r="I34" s="173"/>
      <c r="J34" s="172"/>
      <c r="K34" s="174"/>
      <c r="L34" s="173"/>
      <c r="M34" s="175"/>
      <c r="N34" s="172"/>
      <c r="O34" s="172"/>
      <c r="P34" s="172"/>
      <c r="Q34" s="172"/>
      <c r="R34" s="172"/>
      <c r="S34" s="223">
        <f t="shared" si="1"/>
        <v>0</v>
      </c>
      <c r="T34" s="121"/>
      <c r="U34" s="121"/>
      <c r="V34" s="17"/>
    </row>
    <row r="35" spans="1:22" s="16" customFormat="1" ht="15.75" customHeight="1">
      <c r="A35" s="197" t="str">
        <f t="shared" si="0"/>
        <v/>
      </c>
      <c r="B35" s="157">
        <v>22</v>
      </c>
      <c r="C35" s="162"/>
      <c r="D35" s="162"/>
      <c r="E35" s="162"/>
      <c r="F35" s="162"/>
      <c r="G35" s="162"/>
      <c r="H35" s="172"/>
      <c r="I35" s="173"/>
      <c r="J35" s="172"/>
      <c r="K35" s="174"/>
      <c r="L35" s="173"/>
      <c r="M35" s="175"/>
      <c r="N35" s="172"/>
      <c r="O35" s="172"/>
      <c r="P35" s="172"/>
      <c r="Q35" s="172"/>
      <c r="R35" s="172"/>
      <c r="S35" s="223">
        <f t="shared" si="1"/>
        <v>0</v>
      </c>
      <c r="T35" s="121"/>
      <c r="U35" s="121"/>
      <c r="V35" s="17"/>
    </row>
    <row r="36" spans="1:22" s="16" customFormat="1" ht="15.75" customHeight="1">
      <c r="A36" s="197" t="str">
        <f t="shared" si="0"/>
        <v/>
      </c>
      <c r="B36" s="157">
        <v>23</v>
      </c>
      <c r="C36" s="162"/>
      <c r="D36" s="162"/>
      <c r="E36" s="162"/>
      <c r="F36" s="162"/>
      <c r="G36" s="162"/>
      <c r="H36" s="172"/>
      <c r="I36" s="173"/>
      <c r="J36" s="172"/>
      <c r="K36" s="174"/>
      <c r="L36" s="173"/>
      <c r="M36" s="175"/>
      <c r="N36" s="172"/>
      <c r="O36" s="172"/>
      <c r="P36" s="172"/>
      <c r="Q36" s="172"/>
      <c r="R36" s="172"/>
      <c r="S36" s="223">
        <f t="shared" si="1"/>
        <v>0</v>
      </c>
      <c r="T36" s="121"/>
      <c r="U36" s="121"/>
      <c r="V36" s="17"/>
    </row>
    <row r="37" spans="1:22" s="16" customFormat="1" ht="15.75" customHeight="1">
      <c r="A37" s="197" t="str">
        <f t="shared" si="0"/>
        <v/>
      </c>
      <c r="B37" s="157">
        <v>24</v>
      </c>
      <c r="C37" s="162"/>
      <c r="D37" s="162"/>
      <c r="E37" s="162"/>
      <c r="F37" s="162"/>
      <c r="G37" s="162"/>
      <c r="H37" s="172"/>
      <c r="I37" s="173"/>
      <c r="J37" s="172"/>
      <c r="K37" s="174"/>
      <c r="L37" s="173"/>
      <c r="M37" s="175"/>
      <c r="N37" s="172"/>
      <c r="O37" s="172"/>
      <c r="P37" s="172"/>
      <c r="Q37" s="172"/>
      <c r="R37" s="172"/>
      <c r="S37" s="223">
        <f t="shared" si="1"/>
        <v>0</v>
      </c>
      <c r="T37" s="121"/>
      <c r="U37" s="121"/>
      <c r="V37" s="17"/>
    </row>
    <row r="38" spans="1:22" s="16" customFormat="1" ht="15.75" customHeight="1">
      <c r="A38" s="197" t="str">
        <f t="shared" si="0"/>
        <v/>
      </c>
      <c r="B38" s="157">
        <v>25</v>
      </c>
      <c r="C38" s="162"/>
      <c r="D38" s="162"/>
      <c r="E38" s="162"/>
      <c r="F38" s="162"/>
      <c r="G38" s="162"/>
      <c r="H38" s="172"/>
      <c r="I38" s="173"/>
      <c r="J38" s="172"/>
      <c r="K38" s="174"/>
      <c r="L38" s="173"/>
      <c r="M38" s="175"/>
      <c r="N38" s="172"/>
      <c r="O38" s="172"/>
      <c r="P38" s="172"/>
      <c r="Q38" s="172"/>
      <c r="R38" s="172"/>
      <c r="S38" s="223">
        <f t="shared" si="1"/>
        <v>0</v>
      </c>
      <c r="T38" s="121"/>
      <c r="U38" s="121"/>
      <c r="V38" s="17"/>
    </row>
    <row r="39" spans="1:22" s="16" customFormat="1" ht="15.75" customHeight="1">
      <c r="A39" s="197" t="str">
        <f t="shared" si="0"/>
        <v/>
      </c>
      <c r="B39" s="157">
        <v>26</v>
      </c>
      <c r="C39" s="162"/>
      <c r="D39" s="162"/>
      <c r="E39" s="162"/>
      <c r="F39" s="162"/>
      <c r="G39" s="162"/>
      <c r="H39" s="172"/>
      <c r="I39" s="173"/>
      <c r="J39" s="172"/>
      <c r="K39" s="174"/>
      <c r="L39" s="173"/>
      <c r="M39" s="175"/>
      <c r="N39" s="172"/>
      <c r="O39" s="172"/>
      <c r="P39" s="172"/>
      <c r="Q39" s="172"/>
      <c r="R39" s="172"/>
      <c r="S39" s="223">
        <f t="shared" si="1"/>
        <v>0</v>
      </c>
      <c r="T39" s="121"/>
      <c r="U39" s="121"/>
      <c r="V39" s="17"/>
    </row>
    <row r="40" spans="1:22" s="16" customFormat="1" ht="15.75" customHeight="1">
      <c r="A40" s="197" t="str">
        <f t="shared" si="0"/>
        <v/>
      </c>
      <c r="B40" s="157">
        <v>27</v>
      </c>
      <c r="C40" s="162"/>
      <c r="D40" s="162"/>
      <c r="E40" s="162"/>
      <c r="F40" s="162"/>
      <c r="G40" s="162"/>
      <c r="H40" s="172"/>
      <c r="I40" s="173"/>
      <c r="J40" s="172"/>
      <c r="K40" s="174"/>
      <c r="L40" s="173"/>
      <c r="M40" s="175"/>
      <c r="N40" s="172"/>
      <c r="O40" s="172"/>
      <c r="P40" s="172"/>
      <c r="Q40" s="172"/>
      <c r="R40" s="172"/>
      <c r="S40" s="223">
        <f t="shared" si="1"/>
        <v>0</v>
      </c>
      <c r="T40" s="121"/>
      <c r="U40" s="121"/>
      <c r="V40" s="17"/>
    </row>
    <row r="41" spans="1:22" s="16" customFormat="1" ht="15.75" customHeight="1">
      <c r="A41" s="197" t="str">
        <f t="shared" si="0"/>
        <v/>
      </c>
      <c r="B41" s="157">
        <v>28</v>
      </c>
      <c r="C41" s="162"/>
      <c r="D41" s="162"/>
      <c r="E41" s="162"/>
      <c r="F41" s="162"/>
      <c r="G41" s="162"/>
      <c r="H41" s="172"/>
      <c r="I41" s="173"/>
      <c r="J41" s="172"/>
      <c r="K41" s="174"/>
      <c r="L41" s="173"/>
      <c r="M41" s="175"/>
      <c r="N41" s="172"/>
      <c r="O41" s="172"/>
      <c r="P41" s="172"/>
      <c r="Q41" s="172"/>
      <c r="R41" s="172"/>
      <c r="S41" s="223">
        <f t="shared" si="1"/>
        <v>0</v>
      </c>
      <c r="T41" s="121"/>
      <c r="U41" s="121"/>
      <c r="V41" s="17"/>
    </row>
    <row r="42" spans="1:22" s="16" customFormat="1" ht="15.75" customHeight="1">
      <c r="A42" s="197" t="str">
        <f t="shared" si="0"/>
        <v/>
      </c>
      <c r="B42" s="157">
        <v>29</v>
      </c>
      <c r="C42" s="162"/>
      <c r="D42" s="162"/>
      <c r="E42" s="162"/>
      <c r="F42" s="162"/>
      <c r="G42" s="162"/>
      <c r="H42" s="172"/>
      <c r="I42" s="173"/>
      <c r="J42" s="172"/>
      <c r="K42" s="174"/>
      <c r="L42" s="173"/>
      <c r="M42" s="175"/>
      <c r="N42" s="172"/>
      <c r="O42" s="172"/>
      <c r="P42" s="172"/>
      <c r="Q42" s="172"/>
      <c r="R42" s="172"/>
      <c r="S42" s="223">
        <f t="shared" si="1"/>
        <v>0</v>
      </c>
      <c r="T42" s="121"/>
      <c r="U42" s="121"/>
      <c r="V42" s="17"/>
    </row>
    <row r="43" spans="1:22" s="16" customFormat="1" ht="15.75" customHeight="1">
      <c r="A43" s="197" t="str">
        <f t="shared" si="0"/>
        <v/>
      </c>
      <c r="B43" s="157">
        <v>30</v>
      </c>
      <c r="C43" s="162"/>
      <c r="D43" s="162"/>
      <c r="E43" s="162"/>
      <c r="F43" s="162"/>
      <c r="G43" s="162"/>
      <c r="H43" s="172"/>
      <c r="I43" s="173"/>
      <c r="J43" s="172"/>
      <c r="K43" s="174"/>
      <c r="L43" s="173"/>
      <c r="M43" s="175"/>
      <c r="N43" s="172"/>
      <c r="O43" s="172"/>
      <c r="P43" s="172"/>
      <c r="Q43" s="172"/>
      <c r="R43" s="172"/>
      <c r="S43" s="223">
        <f t="shared" si="1"/>
        <v>0</v>
      </c>
      <c r="T43" s="121"/>
      <c r="U43" s="121"/>
      <c r="V43" s="17"/>
    </row>
    <row r="44" spans="1:22" s="16" customFormat="1" ht="15.75" customHeight="1">
      <c r="A44" s="197" t="str">
        <f t="shared" si="0"/>
        <v/>
      </c>
      <c r="B44" s="157">
        <v>31</v>
      </c>
      <c r="C44" s="162"/>
      <c r="D44" s="162"/>
      <c r="E44" s="162"/>
      <c r="F44" s="162"/>
      <c r="G44" s="162"/>
      <c r="H44" s="172"/>
      <c r="I44" s="173"/>
      <c r="J44" s="172"/>
      <c r="K44" s="174"/>
      <c r="L44" s="173"/>
      <c r="M44" s="175"/>
      <c r="N44" s="172"/>
      <c r="O44" s="172"/>
      <c r="P44" s="172"/>
      <c r="Q44" s="172"/>
      <c r="R44" s="172"/>
      <c r="S44" s="223">
        <f t="shared" si="1"/>
        <v>0</v>
      </c>
      <c r="T44" s="121"/>
      <c r="U44" s="121"/>
      <c r="V44" s="17"/>
    </row>
    <row r="45" spans="1:22" s="16" customFormat="1" ht="15.75" customHeight="1">
      <c r="A45" s="197" t="str">
        <f t="shared" ref="A45:A73" si="2">IF(AND(C45&lt;&gt;"",D45&lt;&gt;"",E45&lt;&gt;"",F45&lt;&gt;"",G45&lt;&gt;"",S45&gt;0),"有","")</f>
        <v/>
      </c>
      <c r="B45" s="157">
        <v>32</v>
      </c>
      <c r="C45" s="162"/>
      <c r="D45" s="162"/>
      <c r="E45" s="162"/>
      <c r="F45" s="162"/>
      <c r="G45" s="162"/>
      <c r="H45" s="172"/>
      <c r="I45" s="173"/>
      <c r="J45" s="172"/>
      <c r="K45" s="174"/>
      <c r="L45" s="173"/>
      <c r="M45" s="175"/>
      <c r="N45" s="172"/>
      <c r="O45" s="172"/>
      <c r="P45" s="172"/>
      <c r="Q45" s="172"/>
      <c r="R45" s="172"/>
      <c r="S45" s="223">
        <f t="shared" si="1"/>
        <v>0</v>
      </c>
      <c r="T45" s="121"/>
      <c r="U45" s="121"/>
      <c r="V45" s="17"/>
    </row>
    <row r="46" spans="1:22" s="16" customFormat="1" ht="15.75" customHeight="1">
      <c r="A46" s="197" t="str">
        <f t="shared" si="2"/>
        <v/>
      </c>
      <c r="B46" s="157">
        <v>33</v>
      </c>
      <c r="C46" s="162"/>
      <c r="D46" s="162"/>
      <c r="E46" s="162"/>
      <c r="F46" s="162"/>
      <c r="G46" s="162"/>
      <c r="H46" s="172"/>
      <c r="I46" s="173"/>
      <c r="J46" s="172"/>
      <c r="K46" s="174"/>
      <c r="L46" s="173"/>
      <c r="M46" s="175"/>
      <c r="N46" s="172"/>
      <c r="O46" s="172"/>
      <c r="P46" s="172"/>
      <c r="Q46" s="172"/>
      <c r="R46" s="172"/>
      <c r="S46" s="223">
        <f t="shared" si="1"/>
        <v>0</v>
      </c>
      <c r="T46" s="121"/>
      <c r="U46" s="121"/>
      <c r="V46" s="17"/>
    </row>
    <row r="47" spans="1:22" s="16" customFormat="1" ht="15.75" customHeight="1">
      <c r="A47" s="197" t="str">
        <f t="shared" si="2"/>
        <v/>
      </c>
      <c r="B47" s="157">
        <v>34</v>
      </c>
      <c r="C47" s="162"/>
      <c r="D47" s="162"/>
      <c r="E47" s="162"/>
      <c r="F47" s="162"/>
      <c r="G47" s="162"/>
      <c r="H47" s="172"/>
      <c r="I47" s="173"/>
      <c r="J47" s="172"/>
      <c r="K47" s="174"/>
      <c r="L47" s="173"/>
      <c r="M47" s="175"/>
      <c r="N47" s="172"/>
      <c r="O47" s="172"/>
      <c r="P47" s="172"/>
      <c r="Q47" s="172"/>
      <c r="R47" s="172"/>
      <c r="S47" s="223">
        <f t="shared" si="1"/>
        <v>0</v>
      </c>
      <c r="T47" s="121"/>
      <c r="U47" s="121"/>
      <c r="V47" s="17"/>
    </row>
    <row r="48" spans="1:22" s="16" customFormat="1" ht="15.75" customHeight="1">
      <c r="A48" s="197" t="str">
        <f t="shared" si="2"/>
        <v/>
      </c>
      <c r="B48" s="157">
        <v>35</v>
      </c>
      <c r="C48" s="162"/>
      <c r="D48" s="162"/>
      <c r="E48" s="162"/>
      <c r="F48" s="162"/>
      <c r="G48" s="162"/>
      <c r="H48" s="172"/>
      <c r="I48" s="173"/>
      <c r="J48" s="172"/>
      <c r="K48" s="174"/>
      <c r="L48" s="173"/>
      <c r="M48" s="175"/>
      <c r="N48" s="172"/>
      <c r="O48" s="172"/>
      <c r="P48" s="172"/>
      <c r="Q48" s="172"/>
      <c r="R48" s="172"/>
      <c r="S48" s="223">
        <f t="shared" si="1"/>
        <v>0</v>
      </c>
      <c r="T48" s="121"/>
      <c r="U48" s="121"/>
      <c r="V48" s="17"/>
    </row>
    <row r="49" spans="1:22" s="16" customFormat="1" ht="15.75" customHeight="1">
      <c r="A49" s="197" t="str">
        <f t="shared" si="2"/>
        <v/>
      </c>
      <c r="B49" s="157">
        <v>36</v>
      </c>
      <c r="C49" s="162"/>
      <c r="D49" s="162"/>
      <c r="E49" s="162"/>
      <c r="F49" s="162"/>
      <c r="G49" s="162"/>
      <c r="H49" s="172"/>
      <c r="I49" s="173"/>
      <c r="J49" s="172"/>
      <c r="K49" s="174"/>
      <c r="L49" s="173"/>
      <c r="M49" s="175"/>
      <c r="N49" s="172"/>
      <c r="O49" s="172"/>
      <c r="P49" s="172"/>
      <c r="Q49" s="172"/>
      <c r="R49" s="172"/>
      <c r="S49" s="223">
        <f t="shared" si="1"/>
        <v>0</v>
      </c>
      <c r="T49" s="121"/>
      <c r="U49" s="121"/>
      <c r="V49" s="17"/>
    </row>
    <row r="50" spans="1:22" s="16" customFormat="1" ht="15.75" customHeight="1">
      <c r="A50" s="197" t="str">
        <f t="shared" si="2"/>
        <v/>
      </c>
      <c r="B50" s="157">
        <v>37</v>
      </c>
      <c r="C50" s="162"/>
      <c r="D50" s="162"/>
      <c r="E50" s="162"/>
      <c r="F50" s="162"/>
      <c r="G50" s="162"/>
      <c r="H50" s="172"/>
      <c r="I50" s="173"/>
      <c r="J50" s="172"/>
      <c r="K50" s="174"/>
      <c r="L50" s="173"/>
      <c r="M50" s="175"/>
      <c r="N50" s="172"/>
      <c r="O50" s="172"/>
      <c r="P50" s="172"/>
      <c r="Q50" s="172"/>
      <c r="R50" s="172"/>
      <c r="S50" s="223">
        <f t="shared" si="1"/>
        <v>0</v>
      </c>
      <c r="T50" s="121"/>
      <c r="U50" s="121"/>
      <c r="V50" s="17"/>
    </row>
    <row r="51" spans="1:22" s="16" customFormat="1" ht="15.75" customHeight="1">
      <c r="A51" s="197" t="str">
        <f t="shared" si="2"/>
        <v/>
      </c>
      <c r="B51" s="157">
        <v>38</v>
      </c>
      <c r="C51" s="162"/>
      <c r="D51" s="162"/>
      <c r="E51" s="162"/>
      <c r="F51" s="162"/>
      <c r="G51" s="162"/>
      <c r="H51" s="172"/>
      <c r="I51" s="173"/>
      <c r="J51" s="172"/>
      <c r="K51" s="174"/>
      <c r="L51" s="173"/>
      <c r="M51" s="175"/>
      <c r="N51" s="172"/>
      <c r="O51" s="172"/>
      <c r="P51" s="172"/>
      <c r="Q51" s="172"/>
      <c r="R51" s="172"/>
      <c r="S51" s="223">
        <f t="shared" si="1"/>
        <v>0</v>
      </c>
      <c r="T51" s="121"/>
      <c r="U51" s="121"/>
      <c r="V51" s="17"/>
    </row>
    <row r="52" spans="1:22" s="16" customFormat="1" ht="15.75" customHeight="1">
      <c r="A52" s="197" t="str">
        <f t="shared" si="2"/>
        <v/>
      </c>
      <c r="B52" s="157">
        <v>39</v>
      </c>
      <c r="C52" s="162"/>
      <c r="D52" s="162"/>
      <c r="E52" s="162"/>
      <c r="F52" s="162"/>
      <c r="G52" s="162"/>
      <c r="H52" s="172"/>
      <c r="I52" s="173"/>
      <c r="J52" s="172"/>
      <c r="K52" s="174"/>
      <c r="L52" s="173"/>
      <c r="M52" s="175"/>
      <c r="N52" s="172"/>
      <c r="O52" s="172"/>
      <c r="P52" s="172"/>
      <c r="Q52" s="172"/>
      <c r="R52" s="172"/>
      <c r="S52" s="223">
        <f t="shared" si="1"/>
        <v>0</v>
      </c>
      <c r="T52" s="121"/>
      <c r="U52" s="121"/>
      <c r="V52" s="17"/>
    </row>
    <row r="53" spans="1:22" s="16" customFormat="1" ht="15.75" customHeight="1">
      <c r="A53" s="197" t="str">
        <f t="shared" si="2"/>
        <v/>
      </c>
      <c r="B53" s="157">
        <v>40</v>
      </c>
      <c r="C53" s="162"/>
      <c r="D53" s="162"/>
      <c r="E53" s="162"/>
      <c r="F53" s="162"/>
      <c r="G53" s="162"/>
      <c r="H53" s="172"/>
      <c r="I53" s="173"/>
      <c r="J53" s="172"/>
      <c r="K53" s="174"/>
      <c r="L53" s="173"/>
      <c r="M53" s="175"/>
      <c r="N53" s="172"/>
      <c r="O53" s="172"/>
      <c r="P53" s="172"/>
      <c r="Q53" s="172"/>
      <c r="R53" s="172"/>
      <c r="S53" s="223">
        <f t="shared" si="1"/>
        <v>0</v>
      </c>
      <c r="T53" s="121"/>
      <c r="U53" s="121"/>
      <c r="V53" s="17"/>
    </row>
    <row r="54" spans="1:22" s="16" customFormat="1" ht="15.75" customHeight="1">
      <c r="A54" s="197" t="str">
        <f t="shared" si="2"/>
        <v/>
      </c>
      <c r="B54" s="157">
        <v>41</v>
      </c>
      <c r="C54" s="162"/>
      <c r="D54" s="162"/>
      <c r="E54" s="162"/>
      <c r="F54" s="162"/>
      <c r="G54" s="162"/>
      <c r="H54" s="172"/>
      <c r="I54" s="173"/>
      <c r="J54" s="172"/>
      <c r="K54" s="174"/>
      <c r="L54" s="173"/>
      <c r="M54" s="175"/>
      <c r="N54" s="172"/>
      <c r="O54" s="172"/>
      <c r="P54" s="172"/>
      <c r="Q54" s="172"/>
      <c r="R54" s="172"/>
      <c r="S54" s="223">
        <f t="shared" si="1"/>
        <v>0</v>
      </c>
      <c r="T54" s="121"/>
      <c r="U54" s="121"/>
      <c r="V54" s="17"/>
    </row>
    <row r="55" spans="1:22" s="16" customFormat="1" ht="15.75" customHeight="1">
      <c r="A55" s="197" t="str">
        <f t="shared" si="2"/>
        <v/>
      </c>
      <c r="B55" s="157">
        <v>42</v>
      </c>
      <c r="C55" s="162"/>
      <c r="D55" s="162"/>
      <c r="E55" s="162"/>
      <c r="F55" s="162"/>
      <c r="G55" s="162"/>
      <c r="H55" s="172"/>
      <c r="I55" s="173"/>
      <c r="J55" s="172"/>
      <c r="K55" s="174"/>
      <c r="L55" s="173"/>
      <c r="M55" s="175"/>
      <c r="N55" s="172"/>
      <c r="O55" s="172"/>
      <c r="P55" s="172"/>
      <c r="Q55" s="172"/>
      <c r="R55" s="172"/>
      <c r="S55" s="223">
        <f t="shared" si="1"/>
        <v>0</v>
      </c>
      <c r="T55" s="121"/>
      <c r="U55" s="121"/>
      <c r="V55" s="17"/>
    </row>
    <row r="56" spans="1:22" s="16" customFormat="1" ht="15.75" customHeight="1">
      <c r="A56" s="197" t="str">
        <f t="shared" si="2"/>
        <v/>
      </c>
      <c r="B56" s="157">
        <v>43</v>
      </c>
      <c r="C56" s="162"/>
      <c r="D56" s="162"/>
      <c r="E56" s="162"/>
      <c r="F56" s="162"/>
      <c r="G56" s="162"/>
      <c r="H56" s="172"/>
      <c r="I56" s="173"/>
      <c r="J56" s="172"/>
      <c r="K56" s="174"/>
      <c r="L56" s="173"/>
      <c r="M56" s="175"/>
      <c r="N56" s="172"/>
      <c r="O56" s="172"/>
      <c r="P56" s="172"/>
      <c r="Q56" s="172"/>
      <c r="R56" s="172"/>
      <c r="S56" s="223">
        <f t="shared" si="1"/>
        <v>0</v>
      </c>
      <c r="T56" s="121"/>
      <c r="U56" s="121"/>
      <c r="V56" s="17"/>
    </row>
    <row r="57" spans="1:22" s="16" customFormat="1" ht="15.75" customHeight="1">
      <c r="A57" s="197" t="str">
        <f t="shared" si="2"/>
        <v/>
      </c>
      <c r="B57" s="157">
        <v>44</v>
      </c>
      <c r="C57" s="162"/>
      <c r="D57" s="162"/>
      <c r="E57" s="162"/>
      <c r="F57" s="162"/>
      <c r="G57" s="162"/>
      <c r="H57" s="172"/>
      <c r="I57" s="173"/>
      <c r="J57" s="172"/>
      <c r="K57" s="174"/>
      <c r="L57" s="173"/>
      <c r="M57" s="175"/>
      <c r="N57" s="172"/>
      <c r="O57" s="172"/>
      <c r="P57" s="172"/>
      <c r="Q57" s="172"/>
      <c r="R57" s="172"/>
      <c r="S57" s="223">
        <f t="shared" si="1"/>
        <v>0</v>
      </c>
      <c r="T57" s="121"/>
      <c r="U57" s="121"/>
      <c r="V57" s="17"/>
    </row>
    <row r="58" spans="1:22" s="16" customFormat="1" ht="15.75" customHeight="1">
      <c r="A58" s="197" t="str">
        <f t="shared" si="2"/>
        <v/>
      </c>
      <c r="B58" s="157">
        <v>45</v>
      </c>
      <c r="C58" s="162"/>
      <c r="D58" s="162"/>
      <c r="E58" s="162"/>
      <c r="F58" s="162"/>
      <c r="G58" s="162"/>
      <c r="H58" s="172"/>
      <c r="I58" s="173"/>
      <c r="J58" s="172"/>
      <c r="K58" s="174"/>
      <c r="L58" s="173"/>
      <c r="M58" s="175"/>
      <c r="N58" s="172"/>
      <c r="O58" s="172"/>
      <c r="P58" s="172"/>
      <c r="Q58" s="172"/>
      <c r="R58" s="172"/>
      <c r="S58" s="223">
        <f t="shared" si="1"/>
        <v>0</v>
      </c>
      <c r="T58" s="121"/>
      <c r="U58" s="121"/>
      <c r="V58" s="17"/>
    </row>
    <row r="59" spans="1:22" s="16" customFormat="1" ht="15.75" customHeight="1">
      <c r="A59" s="197" t="str">
        <f t="shared" si="2"/>
        <v/>
      </c>
      <c r="B59" s="157">
        <v>46</v>
      </c>
      <c r="C59" s="162"/>
      <c r="D59" s="162"/>
      <c r="E59" s="162"/>
      <c r="F59" s="162"/>
      <c r="G59" s="162"/>
      <c r="H59" s="172"/>
      <c r="I59" s="173"/>
      <c r="J59" s="172"/>
      <c r="K59" s="174"/>
      <c r="L59" s="173"/>
      <c r="M59" s="175"/>
      <c r="N59" s="172"/>
      <c r="O59" s="172"/>
      <c r="P59" s="172"/>
      <c r="Q59" s="172"/>
      <c r="R59" s="172"/>
      <c r="S59" s="223">
        <f t="shared" si="1"/>
        <v>0</v>
      </c>
      <c r="T59" s="121"/>
      <c r="U59" s="121"/>
      <c r="V59" s="17"/>
    </row>
    <row r="60" spans="1:22" s="16" customFormat="1" ht="15.75" customHeight="1">
      <c r="A60" s="197" t="str">
        <f t="shared" si="2"/>
        <v/>
      </c>
      <c r="B60" s="157">
        <v>47</v>
      </c>
      <c r="C60" s="162"/>
      <c r="D60" s="162"/>
      <c r="E60" s="162"/>
      <c r="F60" s="162"/>
      <c r="G60" s="162"/>
      <c r="H60" s="172"/>
      <c r="I60" s="173"/>
      <c r="J60" s="172"/>
      <c r="K60" s="174"/>
      <c r="L60" s="173"/>
      <c r="M60" s="175"/>
      <c r="N60" s="172"/>
      <c r="O60" s="172"/>
      <c r="P60" s="172"/>
      <c r="Q60" s="172"/>
      <c r="R60" s="172"/>
      <c r="S60" s="223">
        <f t="shared" si="1"/>
        <v>0</v>
      </c>
      <c r="T60" s="121"/>
      <c r="U60" s="121"/>
      <c r="V60" s="17"/>
    </row>
    <row r="61" spans="1:22" s="16" customFormat="1" ht="15.75" customHeight="1">
      <c r="A61" s="197" t="str">
        <f t="shared" si="2"/>
        <v/>
      </c>
      <c r="B61" s="157">
        <v>48</v>
      </c>
      <c r="C61" s="162"/>
      <c r="D61" s="162"/>
      <c r="E61" s="162"/>
      <c r="F61" s="162"/>
      <c r="G61" s="162"/>
      <c r="H61" s="172"/>
      <c r="I61" s="173"/>
      <c r="J61" s="172"/>
      <c r="K61" s="174"/>
      <c r="L61" s="173"/>
      <c r="M61" s="175"/>
      <c r="N61" s="172"/>
      <c r="O61" s="172"/>
      <c r="P61" s="172"/>
      <c r="Q61" s="172"/>
      <c r="R61" s="172"/>
      <c r="S61" s="223">
        <f t="shared" si="1"/>
        <v>0</v>
      </c>
      <c r="T61" s="121"/>
      <c r="U61" s="121"/>
      <c r="V61" s="17"/>
    </row>
    <row r="62" spans="1:22" s="16" customFormat="1" ht="15.75" customHeight="1">
      <c r="A62" s="197" t="str">
        <f t="shared" si="2"/>
        <v/>
      </c>
      <c r="B62" s="157">
        <v>49</v>
      </c>
      <c r="C62" s="162"/>
      <c r="D62" s="162"/>
      <c r="E62" s="162"/>
      <c r="F62" s="162"/>
      <c r="G62" s="162"/>
      <c r="H62" s="172"/>
      <c r="I62" s="173"/>
      <c r="J62" s="172"/>
      <c r="K62" s="174"/>
      <c r="L62" s="173"/>
      <c r="M62" s="175"/>
      <c r="N62" s="172"/>
      <c r="O62" s="172"/>
      <c r="P62" s="172"/>
      <c r="Q62" s="172"/>
      <c r="R62" s="172"/>
      <c r="S62" s="223">
        <f t="shared" si="1"/>
        <v>0</v>
      </c>
      <c r="T62" s="121"/>
      <c r="U62" s="121"/>
      <c r="V62" s="17"/>
    </row>
    <row r="63" spans="1:22" s="16" customFormat="1" ht="15.75" customHeight="1">
      <c r="A63" s="197" t="str">
        <f t="shared" si="2"/>
        <v/>
      </c>
      <c r="B63" s="157">
        <v>50</v>
      </c>
      <c r="C63" s="162"/>
      <c r="D63" s="162"/>
      <c r="E63" s="162"/>
      <c r="F63" s="162"/>
      <c r="G63" s="162"/>
      <c r="H63" s="172"/>
      <c r="I63" s="173"/>
      <c r="J63" s="172"/>
      <c r="K63" s="174"/>
      <c r="L63" s="173"/>
      <c r="M63" s="175"/>
      <c r="N63" s="172"/>
      <c r="O63" s="172"/>
      <c r="P63" s="172"/>
      <c r="Q63" s="172"/>
      <c r="R63" s="172"/>
      <c r="S63" s="223">
        <f t="shared" si="1"/>
        <v>0</v>
      </c>
      <c r="T63" s="121"/>
      <c r="U63" s="121"/>
      <c r="V63" s="17"/>
    </row>
    <row r="64" spans="1:22" s="16" customFormat="1" ht="15.75" customHeight="1">
      <c r="A64" s="197" t="str">
        <f t="shared" si="2"/>
        <v/>
      </c>
      <c r="B64" s="157">
        <v>51</v>
      </c>
      <c r="C64" s="162"/>
      <c r="D64" s="162"/>
      <c r="E64" s="162"/>
      <c r="F64" s="162"/>
      <c r="G64" s="162"/>
      <c r="H64" s="172"/>
      <c r="I64" s="173"/>
      <c r="J64" s="172"/>
      <c r="K64" s="174"/>
      <c r="L64" s="173"/>
      <c r="M64" s="175"/>
      <c r="N64" s="172"/>
      <c r="O64" s="172"/>
      <c r="P64" s="172"/>
      <c r="Q64" s="172"/>
      <c r="R64" s="172"/>
      <c r="S64" s="223">
        <f t="shared" si="1"/>
        <v>0</v>
      </c>
      <c r="T64" s="121"/>
      <c r="U64" s="121"/>
      <c r="V64" s="17"/>
    </row>
    <row r="65" spans="1:22" s="16" customFormat="1" ht="15.75" customHeight="1">
      <c r="A65" s="197" t="str">
        <f t="shared" si="2"/>
        <v/>
      </c>
      <c r="B65" s="157">
        <v>52</v>
      </c>
      <c r="C65" s="162"/>
      <c r="D65" s="162"/>
      <c r="E65" s="162"/>
      <c r="F65" s="162"/>
      <c r="G65" s="162"/>
      <c r="H65" s="172"/>
      <c r="I65" s="173"/>
      <c r="J65" s="172"/>
      <c r="K65" s="174"/>
      <c r="L65" s="173"/>
      <c r="M65" s="175"/>
      <c r="N65" s="172"/>
      <c r="O65" s="172"/>
      <c r="P65" s="172"/>
      <c r="Q65" s="172"/>
      <c r="R65" s="172"/>
      <c r="S65" s="223">
        <f t="shared" si="1"/>
        <v>0</v>
      </c>
      <c r="T65" s="121"/>
      <c r="U65" s="121"/>
      <c r="V65" s="17"/>
    </row>
    <row r="66" spans="1:22" s="16" customFormat="1" ht="15.75" customHeight="1">
      <c r="A66" s="197" t="str">
        <f t="shared" si="2"/>
        <v/>
      </c>
      <c r="B66" s="157">
        <v>53</v>
      </c>
      <c r="C66" s="162"/>
      <c r="D66" s="162"/>
      <c r="E66" s="162"/>
      <c r="F66" s="162"/>
      <c r="G66" s="162"/>
      <c r="H66" s="172"/>
      <c r="I66" s="173"/>
      <c r="J66" s="172"/>
      <c r="K66" s="174"/>
      <c r="L66" s="173"/>
      <c r="M66" s="175"/>
      <c r="N66" s="172"/>
      <c r="O66" s="172"/>
      <c r="P66" s="172"/>
      <c r="Q66" s="172"/>
      <c r="R66" s="172"/>
      <c r="S66" s="223">
        <f t="shared" si="1"/>
        <v>0</v>
      </c>
      <c r="T66" s="121"/>
      <c r="U66" s="121"/>
      <c r="V66" s="17"/>
    </row>
    <row r="67" spans="1:22" s="16" customFormat="1" ht="15.75" customHeight="1">
      <c r="A67" s="197" t="str">
        <f t="shared" si="2"/>
        <v/>
      </c>
      <c r="B67" s="157">
        <v>54</v>
      </c>
      <c r="C67" s="162"/>
      <c r="D67" s="162"/>
      <c r="E67" s="162"/>
      <c r="F67" s="162"/>
      <c r="G67" s="162"/>
      <c r="H67" s="172"/>
      <c r="I67" s="173"/>
      <c r="J67" s="172"/>
      <c r="K67" s="174"/>
      <c r="L67" s="173"/>
      <c r="M67" s="175"/>
      <c r="N67" s="172"/>
      <c r="O67" s="172"/>
      <c r="P67" s="172"/>
      <c r="Q67" s="172"/>
      <c r="R67" s="172"/>
      <c r="S67" s="223">
        <f t="shared" si="1"/>
        <v>0</v>
      </c>
      <c r="T67" s="121"/>
      <c r="U67" s="121"/>
      <c r="V67" s="17"/>
    </row>
    <row r="68" spans="1:22" s="16" customFormat="1" ht="15.75" customHeight="1">
      <c r="A68" s="197" t="str">
        <f t="shared" si="2"/>
        <v/>
      </c>
      <c r="B68" s="157">
        <v>55</v>
      </c>
      <c r="C68" s="162"/>
      <c r="D68" s="162"/>
      <c r="E68" s="162"/>
      <c r="F68" s="162"/>
      <c r="G68" s="162"/>
      <c r="H68" s="172"/>
      <c r="I68" s="173"/>
      <c r="J68" s="172"/>
      <c r="K68" s="174"/>
      <c r="L68" s="173"/>
      <c r="M68" s="175"/>
      <c r="N68" s="172"/>
      <c r="O68" s="172"/>
      <c r="P68" s="172"/>
      <c r="Q68" s="172"/>
      <c r="R68" s="172"/>
      <c r="S68" s="223">
        <f t="shared" si="1"/>
        <v>0</v>
      </c>
      <c r="T68" s="121"/>
      <c r="U68" s="121"/>
      <c r="V68" s="17"/>
    </row>
    <row r="69" spans="1:22" s="16" customFormat="1" ht="15.75" customHeight="1">
      <c r="A69" s="197" t="str">
        <f t="shared" si="2"/>
        <v/>
      </c>
      <c r="B69" s="157">
        <v>56</v>
      </c>
      <c r="C69" s="162"/>
      <c r="D69" s="162"/>
      <c r="E69" s="162"/>
      <c r="F69" s="162"/>
      <c r="G69" s="162"/>
      <c r="H69" s="172"/>
      <c r="I69" s="173"/>
      <c r="J69" s="172"/>
      <c r="K69" s="174"/>
      <c r="L69" s="173"/>
      <c r="M69" s="175"/>
      <c r="N69" s="172"/>
      <c r="O69" s="172"/>
      <c r="P69" s="172"/>
      <c r="Q69" s="172"/>
      <c r="R69" s="172"/>
      <c r="S69" s="223">
        <f t="shared" si="1"/>
        <v>0</v>
      </c>
      <c r="T69" s="121"/>
      <c r="U69" s="121"/>
      <c r="V69" s="17"/>
    </row>
    <row r="70" spans="1:22" ht="15.75" customHeight="1">
      <c r="A70" s="197" t="str">
        <f t="shared" si="2"/>
        <v/>
      </c>
      <c r="B70" s="157">
        <v>57</v>
      </c>
      <c r="C70" s="162"/>
      <c r="D70" s="162"/>
      <c r="E70" s="162"/>
      <c r="F70" s="162"/>
      <c r="G70" s="162"/>
      <c r="H70" s="172"/>
      <c r="I70" s="173"/>
      <c r="J70" s="172"/>
      <c r="K70" s="174"/>
      <c r="L70" s="173"/>
      <c r="M70" s="175"/>
      <c r="N70" s="172"/>
      <c r="O70" s="172"/>
      <c r="P70" s="172"/>
      <c r="Q70" s="172"/>
      <c r="R70" s="172"/>
      <c r="S70" s="223">
        <f t="shared" si="1"/>
        <v>0</v>
      </c>
      <c r="T70" s="121"/>
      <c r="U70" s="121"/>
      <c r="V70" s="13"/>
    </row>
    <row r="71" spans="1:22" ht="15.75" customHeight="1">
      <c r="A71" s="197" t="str">
        <f t="shared" si="2"/>
        <v/>
      </c>
      <c r="B71" s="157">
        <v>58</v>
      </c>
      <c r="C71" s="162"/>
      <c r="D71" s="162"/>
      <c r="E71" s="162"/>
      <c r="F71" s="162"/>
      <c r="G71" s="162"/>
      <c r="H71" s="172"/>
      <c r="I71" s="173"/>
      <c r="J71" s="172"/>
      <c r="K71" s="174"/>
      <c r="L71" s="173"/>
      <c r="M71" s="175"/>
      <c r="N71" s="172"/>
      <c r="O71" s="172"/>
      <c r="P71" s="172"/>
      <c r="Q71" s="172"/>
      <c r="R71" s="172"/>
      <c r="S71" s="223">
        <f t="shared" si="1"/>
        <v>0</v>
      </c>
      <c r="T71" s="121"/>
      <c r="U71" s="121"/>
      <c r="V71" s="13"/>
    </row>
    <row r="72" spans="1:22" ht="15.75" customHeight="1">
      <c r="A72" s="197" t="str">
        <f t="shared" si="2"/>
        <v/>
      </c>
      <c r="B72" s="157">
        <v>59</v>
      </c>
      <c r="C72" s="162"/>
      <c r="D72" s="162"/>
      <c r="E72" s="162"/>
      <c r="F72" s="162"/>
      <c r="G72" s="162"/>
      <c r="H72" s="172"/>
      <c r="I72" s="173"/>
      <c r="J72" s="172"/>
      <c r="K72" s="174"/>
      <c r="L72" s="173"/>
      <c r="M72" s="175"/>
      <c r="N72" s="172"/>
      <c r="O72" s="172"/>
      <c r="P72" s="172"/>
      <c r="Q72" s="172"/>
      <c r="R72" s="172"/>
      <c r="S72" s="223">
        <f t="shared" si="1"/>
        <v>0</v>
      </c>
      <c r="T72" s="121"/>
      <c r="U72" s="121"/>
      <c r="V72" s="13"/>
    </row>
    <row r="73" spans="1:22" ht="15.75" customHeight="1">
      <c r="A73" s="197" t="str">
        <f t="shared" si="2"/>
        <v/>
      </c>
      <c r="B73" s="157">
        <v>60</v>
      </c>
      <c r="C73" s="162"/>
      <c r="D73" s="162"/>
      <c r="E73" s="162"/>
      <c r="F73" s="162"/>
      <c r="G73" s="162"/>
      <c r="H73" s="172"/>
      <c r="I73" s="173"/>
      <c r="J73" s="172"/>
      <c r="K73" s="174"/>
      <c r="L73" s="173"/>
      <c r="M73" s="175"/>
      <c r="N73" s="172"/>
      <c r="O73" s="172"/>
      <c r="P73" s="172"/>
      <c r="Q73" s="172"/>
      <c r="R73" s="172"/>
      <c r="S73" s="223">
        <f t="shared" si="1"/>
        <v>0</v>
      </c>
      <c r="T73" s="121"/>
      <c r="U73" s="121"/>
      <c r="V73" s="13"/>
    </row>
    <row r="74" spans="1:22" ht="15.75" customHeight="1">
      <c r="A74" s="55"/>
      <c r="B74" s="157" t="s">
        <v>101</v>
      </c>
      <c r="C74" s="176">
        <f>COUNTA(C14:C73)</f>
        <v>0</v>
      </c>
      <c r="D74" s="176">
        <f>COUNTA(D14:D73)</f>
        <v>0</v>
      </c>
      <c r="E74" s="176"/>
      <c r="F74" s="176"/>
      <c r="G74" s="176"/>
      <c r="H74" s="176"/>
      <c r="I74" s="176"/>
      <c r="J74" s="176"/>
      <c r="K74" s="176"/>
      <c r="L74" s="176"/>
      <c r="M74" s="220"/>
      <c r="N74" s="176"/>
      <c r="O74" s="176"/>
      <c r="P74" s="176"/>
      <c r="Q74" s="176"/>
      <c r="R74" s="176"/>
      <c r="S74" s="224"/>
      <c r="T74" s="144"/>
      <c r="U74" s="144"/>
      <c r="V74" s="13"/>
    </row>
    <row r="75" spans="1:22" ht="15.75" customHeight="1">
      <c r="B75" s="226"/>
      <c r="C75" s="227" t="s">
        <v>295</v>
      </c>
      <c r="D75" s="228"/>
      <c r="E75" s="228"/>
      <c r="F75" s="228"/>
      <c r="G75" s="228"/>
      <c r="H75" s="228"/>
      <c r="I75" s="228"/>
      <c r="J75" s="228"/>
      <c r="K75" s="228"/>
      <c r="L75" s="228"/>
      <c r="M75" s="228"/>
      <c r="N75" s="228"/>
      <c r="O75" s="228"/>
      <c r="P75" s="228"/>
      <c r="Q75" s="228"/>
      <c r="R75" s="228"/>
      <c r="S75" s="228"/>
      <c r="T75" s="17"/>
      <c r="U75" s="17"/>
      <c r="V75" s="13"/>
    </row>
    <row r="76" spans="1:22" ht="15.75" customHeight="1">
      <c r="B76" s="226"/>
      <c r="C76" s="227" t="s">
        <v>320</v>
      </c>
      <c r="D76" s="228"/>
      <c r="E76" s="228"/>
      <c r="F76" s="228"/>
      <c r="G76" s="228"/>
      <c r="H76" s="228"/>
      <c r="I76" s="228"/>
      <c r="J76" s="228"/>
      <c r="K76" s="228"/>
      <c r="L76" s="228"/>
      <c r="M76" s="228"/>
      <c r="N76" s="228"/>
      <c r="O76" s="228"/>
      <c r="P76" s="228"/>
      <c r="Q76" s="228"/>
      <c r="R76" s="228"/>
      <c r="S76" s="228"/>
      <c r="T76" s="17"/>
      <c r="U76" s="17"/>
      <c r="V76" s="13"/>
    </row>
    <row r="77" spans="1:22" ht="15.75" customHeight="1">
      <c r="B77" s="226"/>
      <c r="C77" s="229" t="s">
        <v>293</v>
      </c>
      <c r="D77" s="228"/>
      <c r="E77" s="228"/>
      <c r="F77" s="228"/>
      <c r="G77" s="228"/>
      <c r="H77" s="228"/>
      <c r="I77" s="228"/>
      <c r="J77" s="228"/>
      <c r="K77" s="228"/>
      <c r="L77" s="228"/>
      <c r="M77" s="228"/>
      <c r="N77" s="228"/>
      <c r="O77" s="228"/>
      <c r="P77" s="228"/>
      <c r="Q77" s="228"/>
      <c r="R77" s="228"/>
      <c r="S77" s="228"/>
      <c r="T77" s="17"/>
      <c r="U77" s="17"/>
      <c r="V77" s="13"/>
    </row>
    <row r="78" spans="1:22" ht="56.45" customHeight="1">
      <c r="B78" s="531" t="s">
        <v>374</v>
      </c>
      <c r="C78" s="532"/>
      <c r="D78" s="532"/>
      <c r="E78" s="532"/>
      <c r="F78" s="532"/>
      <c r="G78" s="532"/>
      <c r="H78" s="532"/>
      <c r="I78" s="532"/>
      <c r="J78" s="532"/>
      <c r="K78" s="532"/>
      <c r="L78" s="532"/>
      <c r="M78" s="532"/>
      <c r="N78" s="532"/>
      <c r="O78" s="532"/>
      <c r="P78" s="532"/>
      <c r="Q78" s="532"/>
      <c r="R78" s="532"/>
      <c r="S78" s="532"/>
      <c r="T78" s="17"/>
      <c r="U78" s="17"/>
      <c r="V78" s="13"/>
    </row>
    <row r="79" spans="1:22" ht="15.75" customHeight="1">
      <c r="B79" s="145"/>
      <c r="C79" s="225" t="s">
        <v>337</v>
      </c>
      <c r="D79" s="207"/>
      <c r="E79" s="207"/>
      <c r="F79" s="207"/>
      <c r="G79" s="207"/>
      <c r="H79" s="207"/>
      <c r="I79" s="207"/>
      <c r="J79" s="207"/>
      <c r="K79" s="207"/>
      <c r="L79" s="207"/>
      <c r="M79" s="17"/>
      <c r="N79" s="17"/>
      <c r="O79" s="17"/>
      <c r="P79" s="17"/>
      <c r="Q79" s="17"/>
      <c r="R79" s="17"/>
      <c r="S79" s="17"/>
      <c r="T79" s="17"/>
      <c r="U79" s="17"/>
      <c r="V79" s="13"/>
    </row>
    <row r="80" spans="1:22" ht="12" customHeight="1">
      <c r="B80" s="145"/>
      <c r="C80" s="179"/>
      <c r="D80" s="17"/>
      <c r="E80" s="17"/>
      <c r="F80" s="17"/>
      <c r="G80" s="17"/>
      <c r="H80" s="17"/>
      <c r="I80" s="17"/>
      <c r="J80" s="17"/>
      <c r="K80" s="17"/>
      <c r="L80" s="17"/>
      <c r="M80" s="17"/>
      <c r="N80" s="17"/>
      <c r="O80" s="17"/>
      <c r="P80" s="17"/>
      <c r="Q80" s="17"/>
      <c r="R80" s="17"/>
      <c r="S80" s="25"/>
      <c r="T80" s="17"/>
      <c r="U80" s="17"/>
      <c r="V80" s="13"/>
    </row>
    <row r="81" spans="2:22" ht="18" customHeight="1">
      <c r="B81" s="145"/>
      <c r="C81" s="145"/>
      <c r="D81" s="13" t="s">
        <v>176</v>
      </c>
      <c r="E81" s="13"/>
      <c r="F81" s="180">
        <f>COUNTIF($G$14:$G$73,"大型ワゴン車")</f>
        <v>0</v>
      </c>
      <c r="G81" s="13" t="s">
        <v>108</v>
      </c>
      <c r="H81" s="414" t="s">
        <v>196</v>
      </c>
      <c r="I81" s="415"/>
      <c r="J81" s="374">
        <v>45747</v>
      </c>
      <c r="K81" s="413"/>
      <c r="L81" s="13"/>
      <c r="M81" s="13"/>
      <c r="N81" s="13"/>
      <c r="O81" s="13"/>
      <c r="P81" s="13"/>
      <c r="Q81" s="13"/>
      <c r="R81" s="13"/>
      <c r="S81" s="13"/>
      <c r="T81" s="13"/>
      <c r="U81" s="13"/>
      <c r="V81" s="13"/>
    </row>
    <row r="82" spans="2:22" ht="18" customHeight="1" thickBot="1">
      <c r="B82" s="145"/>
      <c r="C82" s="145"/>
      <c r="D82" s="13" t="s">
        <v>177</v>
      </c>
      <c r="E82" s="13"/>
      <c r="F82" s="180">
        <f>COUNTIF($G$14:$G$73,"普通車")</f>
        <v>0</v>
      </c>
      <c r="G82" s="13" t="s">
        <v>108</v>
      </c>
      <c r="H82" s="13"/>
      <c r="I82" s="13"/>
      <c r="J82" s="13"/>
      <c r="K82" s="13"/>
      <c r="L82" s="13"/>
      <c r="M82" s="13"/>
      <c r="N82" s="13"/>
      <c r="O82" s="13"/>
      <c r="P82" s="13"/>
      <c r="Q82" s="13"/>
      <c r="R82" s="13"/>
      <c r="S82" s="13"/>
      <c r="T82" s="13"/>
      <c r="U82" s="13"/>
      <c r="V82" s="13"/>
    </row>
    <row r="83" spans="2:22" ht="18" customHeight="1" thickBot="1">
      <c r="B83" s="145"/>
      <c r="C83" s="145"/>
      <c r="D83" s="13" t="s">
        <v>122</v>
      </c>
      <c r="E83" s="13"/>
      <c r="F83" s="180">
        <f>COUNTIF($G$14:$G$73,"軽自動車")</f>
        <v>0</v>
      </c>
      <c r="G83" s="13" t="s">
        <v>108</v>
      </c>
      <c r="H83" s="349" t="s">
        <v>174</v>
      </c>
      <c r="I83" s="350"/>
      <c r="J83" s="408">
        <f>F81*J91+F82*J92+F83*J93</f>
        <v>0</v>
      </c>
      <c r="K83" s="409"/>
      <c r="L83" s="13"/>
      <c r="M83" s="13"/>
      <c r="N83" s="13"/>
      <c r="O83" s="13"/>
      <c r="P83" s="13"/>
      <c r="Q83" s="13"/>
      <c r="R83" s="13"/>
      <c r="S83" s="13"/>
      <c r="T83" s="13"/>
      <c r="U83" s="13"/>
      <c r="V83" s="13"/>
    </row>
    <row r="84" spans="2:22" ht="15" customHeight="1" thickBot="1">
      <c r="B84" s="145"/>
      <c r="C84" s="179"/>
      <c r="D84" s="17"/>
      <c r="E84" s="17"/>
      <c r="F84" s="17"/>
      <c r="G84" s="17"/>
      <c r="H84" s="17"/>
      <c r="I84" s="17"/>
      <c r="J84" s="17"/>
      <c r="K84" s="17"/>
      <c r="L84" s="17"/>
      <c r="M84" s="17"/>
      <c r="N84" s="17"/>
      <c r="O84" s="17"/>
      <c r="P84" s="17"/>
      <c r="Q84" s="17"/>
      <c r="R84" s="17"/>
      <c r="S84" s="25"/>
      <c r="T84" s="17"/>
      <c r="U84" s="17"/>
      <c r="V84" s="13"/>
    </row>
    <row r="85" spans="2:22" ht="26.25" thickBot="1">
      <c r="B85" s="181" t="s">
        <v>296</v>
      </c>
      <c r="C85" s="181"/>
      <c r="D85" s="19" t="s">
        <v>304</v>
      </c>
      <c r="E85" s="13"/>
      <c r="F85" s="405">
        <f>ROUNDDOWN(J83,-3)</f>
        <v>0</v>
      </c>
      <c r="G85" s="406"/>
      <c r="H85" s="13" t="s">
        <v>111</v>
      </c>
      <c r="I85" s="13"/>
      <c r="J85" s="13"/>
      <c r="K85" s="13"/>
      <c r="L85" s="13"/>
      <c r="M85" s="13"/>
      <c r="N85" s="13"/>
      <c r="O85" s="13"/>
      <c r="P85" s="13"/>
      <c r="Q85" s="13"/>
      <c r="R85" s="13"/>
      <c r="S85" s="13"/>
      <c r="T85" s="13"/>
      <c r="U85" s="13"/>
      <c r="V85" s="13"/>
    </row>
    <row r="86" spans="2:22">
      <c r="B86" s="145"/>
      <c r="C86" s="145"/>
      <c r="D86" s="13"/>
      <c r="E86" s="13"/>
      <c r="F86" s="13"/>
      <c r="G86" s="13"/>
      <c r="H86" s="13"/>
      <c r="I86" s="13"/>
      <c r="J86" s="13"/>
      <c r="K86" s="13"/>
      <c r="L86" s="13"/>
      <c r="M86" s="13"/>
      <c r="N86" s="13"/>
      <c r="O86" s="13"/>
      <c r="P86" s="13"/>
      <c r="Q86" s="13"/>
      <c r="R86" s="13"/>
      <c r="S86" s="13"/>
      <c r="T86" s="13"/>
      <c r="U86" s="13"/>
      <c r="V86" s="13"/>
    </row>
    <row r="90" spans="2:22" ht="19.5" hidden="1" thickBot="1">
      <c r="C90" t="s">
        <v>231</v>
      </c>
      <c r="D90" t="s">
        <v>115</v>
      </c>
      <c r="E90">
        <v>30000</v>
      </c>
      <c r="H90" t="s">
        <v>114</v>
      </c>
    </row>
    <row r="91" spans="2:22" ht="19.5" hidden="1" thickBot="1">
      <c r="C91" t="s">
        <v>232</v>
      </c>
      <c r="D91" t="s">
        <v>115</v>
      </c>
      <c r="E91">
        <v>30000</v>
      </c>
      <c r="H91" t="s">
        <v>115</v>
      </c>
      <c r="J91" s="21" t="str">
        <f>IFERROR(VLOOKUP(E9,C92:E93,3,FALSE),"0")</f>
        <v>0</v>
      </c>
    </row>
    <row r="92" spans="2:22" ht="19.5" hidden="1" thickBot="1">
      <c r="C92" t="s">
        <v>233</v>
      </c>
      <c r="D92" t="s">
        <v>115</v>
      </c>
      <c r="E92">
        <v>30000</v>
      </c>
      <c r="H92" t="s">
        <v>116</v>
      </c>
      <c r="J92" s="21" t="str">
        <f>IFERROR(VLOOKUP(E9,C96:E97,3,FALSE),"0")</f>
        <v>0</v>
      </c>
    </row>
    <row r="93" spans="2:22" ht="19.5" hidden="1" thickBot="1">
      <c r="C93" t="s">
        <v>234</v>
      </c>
      <c r="D93" t="s">
        <v>115</v>
      </c>
      <c r="E93">
        <v>30000</v>
      </c>
      <c r="H93" t="s">
        <v>117</v>
      </c>
      <c r="J93" s="21" t="str">
        <f>IFERROR(VLOOKUP(E9,C100:E101,3,FALSE),"0")</f>
        <v>0</v>
      </c>
    </row>
    <row r="94" spans="2:22" hidden="1">
      <c r="C94" t="s">
        <v>231</v>
      </c>
      <c r="D94" t="s">
        <v>116</v>
      </c>
      <c r="E94">
        <v>18000</v>
      </c>
    </row>
    <row r="95" spans="2:22" hidden="1">
      <c r="C95" t="s">
        <v>232</v>
      </c>
      <c r="D95" t="s">
        <v>116</v>
      </c>
      <c r="E95">
        <v>18000</v>
      </c>
    </row>
    <row r="96" spans="2:22" hidden="1">
      <c r="C96" t="s">
        <v>233</v>
      </c>
      <c r="D96" t="s">
        <v>116</v>
      </c>
      <c r="E96">
        <v>18000</v>
      </c>
    </row>
    <row r="97" spans="3:5" hidden="1">
      <c r="C97" t="s">
        <v>234</v>
      </c>
      <c r="D97" t="s">
        <v>116</v>
      </c>
      <c r="E97">
        <v>18000</v>
      </c>
    </row>
    <row r="98" spans="3:5" hidden="1">
      <c r="C98" t="s">
        <v>231</v>
      </c>
      <c r="D98" t="s">
        <v>117</v>
      </c>
      <c r="E98">
        <v>12000</v>
      </c>
    </row>
    <row r="99" spans="3:5" hidden="1">
      <c r="C99" t="s">
        <v>232</v>
      </c>
      <c r="D99" t="s">
        <v>117</v>
      </c>
      <c r="E99">
        <v>12000</v>
      </c>
    </row>
    <row r="100" spans="3:5" hidden="1">
      <c r="C100" t="s">
        <v>233</v>
      </c>
      <c r="D100" t="s">
        <v>117</v>
      </c>
      <c r="E100">
        <v>12000</v>
      </c>
    </row>
    <row r="101" spans="3:5" hidden="1">
      <c r="C101" t="s">
        <v>234</v>
      </c>
      <c r="D101" t="s">
        <v>117</v>
      </c>
      <c r="E101">
        <v>12000</v>
      </c>
    </row>
  </sheetData>
  <sheetProtection algorithmName="SHA-512" hashValue="mrR8RhZ5+LcmQvgpbgq057EAoECL4vxi53iWEV8mwlUZsQDwywZUPawoH6vXREOZ0VXylD6/Lm8LPZYCTSdpkg==" saltValue="8ZyR50IBSZhBP6TwU9S6bA==" spinCount="100000" sheet="1" scenarios="1"/>
  <autoFilter ref="B12:S12" xr:uid="{00000000-0001-0000-0900-000000000000}"/>
  <mergeCells count="15">
    <mergeCell ref="F85:G85"/>
    <mergeCell ref="G10:H10"/>
    <mergeCell ref="C3:S3"/>
    <mergeCell ref="D4:S4"/>
    <mergeCell ref="E6:H6"/>
    <mergeCell ref="E7:H7"/>
    <mergeCell ref="E9:F9"/>
    <mergeCell ref="I10:J10"/>
    <mergeCell ref="B78:S78"/>
    <mergeCell ref="C1:R1"/>
    <mergeCell ref="C2:S2"/>
    <mergeCell ref="H81:I81"/>
    <mergeCell ref="J81:K81"/>
    <mergeCell ref="H83:I83"/>
    <mergeCell ref="J83:K83"/>
  </mergeCells>
  <phoneticPr fontId="3"/>
  <conditionalFormatting sqref="B14:S74">
    <cfRule type="expression" dxfId="17" priority="54">
      <formula>$A$4=TRUE</formula>
    </cfRule>
  </conditionalFormatting>
  <conditionalFormatting sqref="D80:R80 D84:R84">
    <cfRule type="containsText" dxfId="16" priority="12" operator="containsText" text="×">
      <formula>NOT(ISERROR(SEARCH("×",D80)))</formula>
    </cfRule>
    <cfRule type="containsText" dxfId="15" priority="13" operator="containsText" text="×">
      <formula>NOT(ISERROR(SEARCH("×",D80)))</formula>
    </cfRule>
    <cfRule type="containsText" dxfId="14" priority="14" operator="containsText" text="×">
      <formula>NOT(ISERROR(SEARCH("×",D80)))</formula>
    </cfRule>
  </conditionalFormatting>
  <conditionalFormatting sqref="D75:S77 D79:S79">
    <cfRule type="containsText" dxfId="13" priority="1" operator="containsText" text="×">
      <formula>NOT(ISERROR(SEARCH("×",D75)))</formula>
    </cfRule>
    <cfRule type="containsText" dxfId="12" priority="2" operator="containsText" text="×">
      <formula>NOT(ISERROR(SEARCH("×",D75)))</formula>
    </cfRule>
    <cfRule type="containsText" dxfId="11" priority="3" operator="containsText" text="×">
      <formula>NOT(ISERROR(SEARCH("×",D75)))</formula>
    </cfRule>
  </conditionalFormatting>
  <conditionalFormatting sqref="I10">
    <cfRule type="containsText" dxfId="10" priority="20" operator="containsText" text="必要">
      <formula>NOT(ISERROR(SEARCH("必要",I10)))</formula>
    </cfRule>
    <cfRule type="containsText" dxfId="9" priority="21" operator="containsText" text="必要">
      <formula>NOT(ISERROR(SEARCH("必要",I10)))</formula>
    </cfRule>
    <cfRule type="containsText" dxfId="8" priority="23" operator="containsText" text="必要">
      <formula>NOT(ISERROR(SEARCH("必要",I10)))</formula>
    </cfRule>
  </conditionalFormatting>
  <conditionalFormatting sqref="T75:U80">
    <cfRule type="containsText" dxfId="7" priority="10" operator="containsText" text="要協議">
      <formula>NOT(ISERROR(SEARCH("要協議",T75)))</formula>
    </cfRule>
  </conditionalFormatting>
  <conditionalFormatting sqref="T84:U84">
    <cfRule type="containsText" dxfId="6" priority="15" operator="containsText" text="要協議">
      <formula>NOT(ISERROR(SEARCH("要協議",T84)))</formula>
    </cfRule>
  </conditionalFormatting>
  <dataValidations count="3">
    <dataValidation type="list" allowBlank="1" showInputMessage="1" showErrorMessage="1" sqref="G13:G73" xr:uid="{00000000-0002-0000-0900-000000000000}">
      <formula1>"大型ワゴン車,普通車,軽自動車"</formula1>
    </dataValidation>
    <dataValidation imeMode="halfAlpha" allowBlank="1" showInputMessage="1" showErrorMessage="1" sqref="F81:F83" xr:uid="{00000000-0002-0000-0900-000001000000}"/>
    <dataValidation type="custom" allowBlank="1" showInputMessage="1" showErrorMessage="1" errorTitle="重複コード" error="すでに入力されている車両番号です。" sqref="F14:F73" xr:uid="{3FEF8359-F0E4-41CE-B394-B4ABDCFB26B7}">
      <formula1>COUNTIF($F$14:$F$73,F14)=1</formula1>
    </dataValidation>
  </dataValidations>
  <pageMargins left="0.82677165354330717" right="0.23622047244094491" top="0.35433070866141736" bottom="0.35433070866141736" header="0.31496062992125984" footer="0.31496062992125984"/>
  <pageSetup paperSize="9" scale="5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3015" r:id="rId4" name="Check Box 7">
              <controlPr defaultSize="0" autoFill="0" autoLine="0" autoPict="0">
                <anchor moveWithCells="1">
                  <from>
                    <xdr:col>2</xdr:col>
                    <xdr:colOff>190500</xdr:colOff>
                    <xdr:row>3</xdr:row>
                    <xdr:rowOff>28575</xdr:rowOff>
                  </from>
                  <to>
                    <xdr:col>2</xdr:col>
                    <xdr:colOff>942975</xdr:colOff>
                    <xdr:row>3</xdr:row>
                    <xdr:rowOff>390525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59"/>
  <sheetViews>
    <sheetView view="pageBreakPreview" zoomScaleNormal="100" zoomScaleSheetLayoutView="100" workbookViewId="0">
      <selection activeCell="C29" sqref="C29:AC30"/>
    </sheetView>
  </sheetViews>
  <sheetFormatPr defaultColWidth="9" defaultRowHeight="18.75"/>
  <cols>
    <col min="1" max="1" width="4.125" style="58" customWidth="1"/>
    <col min="2" max="2" width="4.125" style="62" customWidth="1"/>
    <col min="3" max="33" width="4.125" style="58" customWidth="1"/>
    <col min="34" max="39" width="3.125" style="58" customWidth="1"/>
    <col min="40" max="16384" width="9" style="58"/>
  </cols>
  <sheetData>
    <row r="1" spans="1:33" s="67" customFormat="1" ht="35.1" customHeight="1">
      <c r="A1" s="475" t="s">
        <v>313</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57"/>
      <c r="AF1" s="57"/>
      <c r="AG1" s="57"/>
    </row>
    <row r="3" spans="1:33" ht="24.95" customHeight="1">
      <c r="T3" s="63" t="s">
        <v>262</v>
      </c>
      <c r="U3" s="63"/>
      <c r="V3" s="63"/>
      <c r="W3" s="63"/>
      <c r="X3" s="267">
        <f>'基本シート (記入例)'!M6</f>
        <v>45777</v>
      </c>
      <c r="Y3" s="267"/>
      <c r="Z3" s="267"/>
      <c r="AA3" s="267"/>
      <c r="AB3" s="267"/>
      <c r="AC3" s="267"/>
    </row>
    <row r="4" spans="1:33" ht="30" customHeight="1">
      <c r="A4" s="59"/>
      <c r="B4" s="129"/>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57"/>
      <c r="AF4" s="57"/>
      <c r="AG4" s="57"/>
    </row>
    <row r="5" spans="1:33" ht="24.95" customHeight="1">
      <c r="D5" s="61"/>
      <c r="E5" s="61"/>
      <c r="F5" s="61"/>
      <c r="G5" s="61"/>
      <c r="H5" s="61"/>
      <c r="I5" s="61"/>
      <c r="J5" s="63" t="s">
        <v>264</v>
      </c>
      <c r="K5" s="61"/>
      <c r="L5" s="61"/>
      <c r="M5" s="61"/>
      <c r="N5" s="268" t="str">
        <f>'基本シート (記入例)'!M10</f>
        <v>〇〇福祉会デイサービスセンター</v>
      </c>
      <c r="O5" s="268"/>
      <c r="P5" s="268"/>
      <c r="Q5" s="268"/>
      <c r="R5" s="268"/>
      <c r="S5" s="268"/>
      <c r="T5" s="268"/>
      <c r="U5" s="268"/>
      <c r="V5" s="268"/>
      <c r="W5" s="268"/>
      <c r="X5" s="268"/>
      <c r="Y5" s="268"/>
      <c r="Z5" s="268"/>
      <c r="AA5" s="268"/>
      <c r="AB5" s="268"/>
      <c r="AC5" s="268"/>
    </row>
    <row r="6" spans="1:33">
      <c r="O6" s="62"/>
      <c r="P6" s="62"/>
      <c r="Q6" s="62"/>
      <c r="R6" s="62"/>
      <c r="S6" s="62"/>
      <c r="T6" s="62"/>
      <c r="U6" s="62"/>
      <c r="V6" s="62"/>
      <c r="W6" s="62"/>
      <c r="X6" s="62"/>
      <c r="Y6" s="62"/>
      <c r="Z6" s="62"/>
      <c r="AA6" s="62"/>
      <c r="AB6" s="62"/>
      <c r="AC6" s="62"/>
    </row>
    <row r="7" spans="1:33" ht="24.95" customHeight="1">
      <c r="D7" s="61"/>
      <c r="E7" s="61"/>
      <c r="F7" s="61"/>
      <c r="G7" s="61"/>
      <c r="H7" s="61"/>
      <c r="I7" s="61"/>
      <c r="J7" s="63" t="s">
        <v>112</v>
      </c>
      <c r="K7" s="61"/>
      <c r="L7" s="61"/>
      <c r="M7" s="61"/>
      <c r="N7" s="268" t="str">
        <f>'基本シート (記入例)'!M14</f>
        <v>通所系事業所</v>
      </c>
      <c r="O7" s="268"/>
      <c r="P7" s="268"/>
      <c r="Q7" s="268"/>
      <c r="R7" s="268"/>
      <c r="S7" s="268"/>
      <c r="T7" s="268"/>
      <c r="U7" s="268"/>
      <c r="V7" s="268"/>
      <c r="W7" s="268"/>
      <c r="X7" s="268"/>
      <c r="Y7" s="268"/>
      <c r="Z7" s="268"/>
      <c r="AA7" s="268"/>
      <c r="AB7" s="268"/>
      <c r="AC7" s="268"/>
    </row>
    <row r="8" spans="1:33">
      <c r="O8" s="62"/>
      <c r="P8" s="62"/>
      <c r="Q8" s="62"/>
      <c r="R8" s="62"/>
      <c r="S8" s="62"/>
      <c r="T8" s="62"/>
      <c r="U8" s="62"/>
      <c r="V8" s="62"/>
      <c r="W8" s="62"/>
      <c r="X8" s="62"/>
      <c r="Y8" s="62"/>
      <c r="Z8" s="62"/>
      <c r="AA8" s="62"/>
      <c r="AB8" s="62"/>
      <c r="AC8" s="62"/>
    </row>
    <row r="9" spans="1:33" ht="24.95" customHeight="1">
      <c r="D9" s="61"/>
      <c r="E9" s="61"/>
      <c r="F9" s="61"/>
      <c r="G9" s="61"/>
      <c r="H9" s="61"/>
      <c r="I9" s="61"/>
      <c r="J9" s="63" t="s">
        <v>245</v>
      </c>
      <c r="K9" s="61"/>
      <c r="L9" s="61"/>
      <c r="M9" s="61"/>
      <c r="N9" s="268" t="str">
        <f>'基本シート (記入例)'!M15</f>
        <v>通所介護（現行相当あり）</v>
      </c>
      <c r="O9" s="268"/>
      <c r="P9" s="268"/>
      <c r="Q9" s="268"/>
      <c r="R9" s="268"/>
      <c r="S9" s="268"/>
      <c r="T9" s="268"/>
      <c r="U9" s="268"/>
      <c r="V9" s="268"/>
      <c r="W9" s="268"/>
      <c r="X9" s="268"/>
      <c r="Y9" s="268"/>
      <c r="Z9" s="268"/>
      <c r="AA9" s="268"/>
      <c r="AB9" s="268"/>
      <c r="AC9" s="268"/>
    </row>
    <row r="10" spans="1:33" ht="24.95" customHeight="1">
      <c r="D10" s="61"/>
      <c r="E10" s="61"/>
      <c r="F10" s="61"/>
      <c r="G10" s="61"/>
      <c r="H10" s="61"/>
      <c r="I10" s="61"/>
      <c r="J10" s="63"/>
      <c r="K10" s="61"/>
      <c r="L10" s="61"/>
      <c r="M10" s="61"/>
      <c r="N10" s="128"/>
      <c r="O10" s="128"/>
      <c r="P10" s="128"/>
      <c r="Q10" s="128"/>
      <c r="R10" s="128"/>
      <c r="S10" s="128"/>
      <c r="T10" s="128"/>
      <c r="U10" s="128"/>
      <c r="V10" s="128"/>
      <c r="W10" s="128"/>
      <c r="X10" s="128"/>
      <c r="Y10" s="128"/>
      <c r="Z10" s="128"/>
      <c r="AA10" s="128"/>
      <c r="AB10" s="128"/>
      <c r="AC10" s="128"/>
    </row>
    <row r="11" spans="1:33">
      <c r="Y11" s="62"/>
      <c r="Z11" s="62"/>
      <c r="AA11" s="62"/>
      <c r="AB11" s="62"/>
      <c r="AC11" s="62"/>
    </row>
    <row r="12" spans="1:33" ht="24.95" customHeight="1">
      <c r="B12" s="130" t="str">
        <f>IF('実績報告書 (記入例)'!$B$13="×","〇","")</f>
        <v/>
      </c>
      <c r="C12" s="61" t="s">
        <v>351</v>
      </c>
    </row>
    <row r="13" spans="1:33" ht="24.95" customHeight="1">
      <c r="C13" s="533"/>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5"/>
    </row>
    <row r="14" spans="1:33" ht="24.95" customHeight="1">
      <c r="C14" s="536"/>
      <c r="D14" s="537"/>
      <c r="E14" s="537"/>
      <c r="F14" s="537"/>
      <c r="G14" s="537"/>
      <c r="H14" s="537"/>
      <c r="I14" s="537"/>
      <c r="J14" s="537"/>
      <c r="K14" s="537"/>
      <c r="L14" s="537"/>
      <c r="M14" s="537"/>
      <c r="N14" s="537"/>
      <c r="O14" s="537"/>
      <c r="P14" s="537"/>
      <c r="Q14" s="537"/>
      <c r="R14" s="537"/>
      <c r="S14" s="537"/>
      <c r="T14" s="537"/>
      <c r="U14" s="537"/>
      <c r="V14" s="537"/>
      <c r="W14" s="537"/>
      <c r="X14" s="537"/>
      <c r="Y14" s="537"/>
      <c r="Z14" s="537"/>
      <c r="AA14" s="537"/>
      <c r="AB14" s="537"/>
      <c r="AC14" s="538"/>
    </row>
    <row r="15" spans="1:33" ht="8.4499999999999993" customHeight="1"/>
    <row r="16" spans="1:33" ht="24.95" customHeight="1">
      <c r="B16" s="130" t="str">
        <f>IF('実績報告書 (記入例)'!$C$13="×","〇","")</f>
        <v/>
      </c>
      <c r="C16" s="61" t="s">
        <v>339</v>
      </c>
    </row>
    <row r="17" spans="2:29" ht="24.95" customHeight="1">
      <c r="C17" s="533"/>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5"/>
    </row>
    <row r="18" spans="2:29" ht="24.95" customHeight="1">
      <c r="C18" s="536"/>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8"/>
    </row>
    <row r="19" spans="2:29" ht="8.4499999999999993" customHeight="1">
      <c r="Y19" s="62"/>
      <c r="Z19" s="62"/>
      <c r="AA19" s="62"/>
      <c r="AB19" s="62"/>
      <c r="AC19" s="62"/>
    </row>
    <row r="20" spans="2:29" ht="24.95" customHeight="1">
      <c r="B20" s="130" t="str">
        <f>IF('実績報告書 (記入例)'!$D$13="×","〇","")</f>
        <v/>
      </c>
      <c r="C20" s="61" t="s">
        <v>340</v>
      </c>
    </row>
    <row r="21" spans="2:29" ht="24.95" customHeight="1">
      <c r="C21" s="533"/>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5"/>
    </row>
    <row r="22" spans="2:29" ht="24.95" customHeight="1">
      <c r="C22" s="536"/>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8"/>
    </row>
    <row r="23" spans="2:29" ht="8.4499999999999993" customHeight="1"/>
    <row r="24" spans="2:29" ht="24.95" customHeight="1">
      <c r="B24" s="130" t="str">
        <f>IF('実績報告書 (記入例)'!$E$13="×","〇","")</f>
        <v>〇</v>
      </c>
      <c r="C24" s="61" t="s">
        <v>352</v>
      </c>
    </row>
    <row r="25" spans="2:29" ht="24.95" customHeight="1">
      <c r="C25" s="533" t="s">
        <v>361</v>
      </c>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5"/>
    </row>
    <row r="26" spans="2:29" ht="24.95" customHeight="1">
      <c r="C26" s="536"/>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8"/>
    </row>
    <row r="27" spans="2:29" ht="8.4499999999999993" customHeight="1">
      <c r="Y27" s="62"/>
      <c r="Z27" s="62"/>
      <c r="AA27" s="62"/>
      <c r="AB27" s="62"/>
      <c r="AC27" s="62"/>
    </row>
    <row r="28" spans="2:29" ht="24.95" customHeight="1">
      <c r="B28" s="130" t="str">
        <f>IF('実績報告書 (記入例)'!$F$13="×","〇","")</f>
        <v/>
      </c>
      <c r="C28" s="61" t="s">
        <v>353</v>
      </c>
    </row>
    <row r="29" spans="2:29" ht="24.95" customHeight="1">
      <c r="C29" s="533"/>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5"/>
    </row>
    <row r="30" spans="2:29" ht="24.95" customHeight="1">
      <c r="C30" s="536"/>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8"/>
    </row>
    <row r="31" spans="2:29" ht="8.4499999999999993" customHeight="1"/>
    <row r="32" spans="2:29" ht="24.95" customHeight="1">
      <c r="B32" s="130" t="str">
        <f>IF('実績報告書 (記入例)'!$G$13="×","〇","")</f>
        <v/>
      </c>
      <c r="C32" s="61" t="s">
        <v>354</v>
      </c>
    </row>
    <row r="33" spans="2:29" ht="24.95" customHeight="1">
      <c r="C33" s="533"/>
      <c r="D33" s="534"/>
      <c r="E33" s="534"/>
      <c r="F33" s="534"/>
      <c r="G33" s="534"/>
      <c r="H33" s="534"/>
      <c r="I33" s="534"/>
      <c r="J33" s="534"/>
      <c r="K33" s="534"/>
      <c r="L33" s="534"/>
      <c r="M33" s="534"/>
      <c r="N33" s="534"/>
      <c r="O33" s="534"/>
      <c r="P33" s="534"/>
      <c r="Q33" s="534"/>
      <c r="R33" s="534"/>
      <c r="S33" s="534"/>
      <c r="T33" s="534"/>
      <c r="U33" s="534"/>
      <c r="V33" s="534"/>
      <c r="W33" s="534"/>
      <c r="X33" s="534"/>
      <c r="Y33" s="534"/>
      <c r="Z33" s="534"/>
      <c r="AA33" s="534"/>
      <c r="AB33" s="534"/>
      <c r="AC33" s="535"/>
    </row>
    <row r="34" spans="2:29" ht="24.95" customHeight="1">
      <c r="C34" s="536"/>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8"/>
    </row>
    <row r="35" spans="2:29" ht="8.4499999999999993" customHeight="1">
      <c r="Y35" s="62"/>
      <c r="Z35" s="62"/>
      <c r="AA35" s="62"/>
      <c r="AB35" s="62"/>
      <c r="AC35" s="62"/>
    </row>
    <row r="36" spans="2:29" ht="24.95" customHeight="1">
      <c r="B36" s="130" t="str">
        <f>IF('実績報告書 (記入例)'!$F$13="×","〇","")</f>
        <v/>
      </c>
      <c r="C36" s="61" t="s">
        <v>355</v>
      </c>
    </row>
    <row r="37" spans="2:29" ht="24.95" customHeight="1">
      <c r="C37" s="533"/>
      <c r="D37" s="534"/>
      <c r="E37" s="534"/>
      <c r="F37" s="534"/>
      <c r="G37" s="534"/>
      <c r="H37" s="534"/>
      <c r="I37" s="534"/>
      <c r="J37" s="534"/>
      <c r="K37" s="534"/>
      <c r="L37" s="534"/>
      <c r="M37" s="534"/>
      <c r="N37" s="534"/>
      <c r="O37" s="534"/>
      <c r="P37" s="534"/>
      <c r="Q37" s="534"/>
      <c r="R37" s="534"/>
      <c r="S37" s="534"/>
      <c r="T37" s="534"/>
      <c r="U37" s="534"/>
      <c r="V37" s="534"/>
      <c r="W37" s="534"/>
      <c r="X37" s="534"/>
      <c r="Y37" s="534"/>
      <c r="Z37" s="534"/>
      <c r="AA37" s="534"/>
      <c r="AB37" s="534"/>
      <c r="AC37" s="535"/>
    </row>
    <row r="38" spans="2:29" ht="24.95" customHeight="1">
      <c r="C38" s="536"/>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8"/>
    </row>
    <row r="39" spans="2:29" ht="8.4499999999999993" customHeight="1"/>
    <row r="40" spans="2:29" ht="24.95" customHeight="1">
      <c r="B40" s="130" t="str">
        <f>IF('実績報告書 (記入例)'!$G$13="×","〇","")</f>
        <v/>
      </c>
      <c r="C40" s="61" t="s">
        <v>356</v>
      </c>
    </row>
    <row r="41" spans="2:29" ht="24.95" customHeight="1">
      <c r="C41" s="533"/>
      <c r="D41" s="534"/>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5"/>
    </row>
    <row r="42" spans="2:29" ht="24.95" customHeight="1">
      <c r="C42" s="536"/>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8"/>
    </row>
    <row r="43" spans="2:29" ht="8.4499999999999993" customHeight="1">
      <c r="Y43" s="62"/>
      <c r="Z43" s="62"/>
      <c r="AA43" s="62"/>
      <c r="AB43" s="62"/>
      <c r="AC43" s="62"/>
    </row>
    <row r="44" spans="2:29" ht="24.95" customHeight="1">
      <c r="B44" s="130" t="str">
        <f>IF('実績報告書 (記入例)'!$F$13="×","〇","")</f>
        <v/>
      </c>
      <c r="C44" s="61" t="s">
        <v>357</v>
      </c>
    </row>
    <row r="45" spans="2:29" ht="24.95" customHeight="1">
      <c r="C45" s="533"/>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5"/>
    </row>
    <row r="46" spans="2:29" ht="24.95" customHeight="1">
      <c r="C46" s="536"/>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8"/>
    </row>
    <row r="47" spans="2:29" ht="8.4499999999999993" customHeight="1"/>
    <row r="48" spans="2:29" ht="24.95" customHeight="1">
      <c r="B48" s="130" t="str">
        <f>IF('実績報告書 (記入例)'!$G$13="×","〇","")</f>
        <v/>
      </c>
      <c r="C48" s="61" t="s">
        <v>358</v>
      </c>
    </row>
    <row r="49" spans="2:29" ht="24.95" customHeight="1">
      <c r="C49" s="533"/>
      <c r="D49" s="534"/>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5"/>
    </row>
    <row r="50" spans="2:29" ht="24.95" customHeight="1">
      <c r="C50" s="536"/>
      <c r="D50" s="537"/>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8"/>
    </row>
    <row r="51" spans="2:29" ht="8.4499999999999993" customHeight="1">
      <c r="Y51" s="62"/>
      <c r="Z51" s="62"/>
      <c r="AA51" s="62"/>
      <c r="AB51" s="62"/>
      <c r="AC51" s="62"/>
    </row>
    <row r="52" spans="2:29" ht="24.95" customHeight="1">
      <c r="B52" s="130" t="str">
        <f>IF('実績報告書 (記入例)'!$F$13="×","〇","")</f>
        <v/>
      </c>
      <c r="C52" s="61" t="s">
        <v>359</v>
      </c>
    </row>
    <row r="53" spans="2:29" ht="24.95" customHeight="1">
      <c r="C53" s="533"/>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5"/>
    </row>
    <row r="54" spans="2:29" ht="24.95" customHeight="1">
      <c r="C54" s="536"/>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8"/>
    </row>
    <row r="55" spans="2:29" ht="8.4499999999999993" customHeight="1"/>
    <row r="56" spans="2:29" ht="24.95" customHeight="1">
      <c r="B56" s="130" t="str">
        <f>IF('実績報告書 (記入例)'!$G$13="×","〇","")</f>
        <v/>
      </c>
      <c r="C56" s="61" t="s">
        <v>360</v>
      </c>
    </row>
    <row r="57" spans="2:29" ht="24.95" customHeight="1">
      <c r="C57" s="533"/>
      <c r="D57" s="534"/>
      <c r="E57" s="534"/>
      <c r="F57" s="534"/>
      <c r="G57" s="534"/>
      <c r="H57" s="534"/>
      <c r="I57" s="534"/>
      <c r="J57" s="534"/>
      <c r="K57" s="534"/>
      <c r="L57" s="534"/>
      <c r="M57" s="534"/>
      <c r="N57" s="534"/>
      <c r="O57" s="534"/>
      <c r="P57" s="534"/>
      <c r="Q57" s="534"/>
      <c r="R57" s="534"/>
      <c r="S57" s="534"/>
      <c r="T57" s="534"/>
      <c r="U57" s="534"/>
      <c r="V57" s="534"/>
      <c r="W57" s="534"/>
      <c r="X57" s="534"/>
      <c r="Y57" s="534"/>
      <c r="Z57" s="534"/>
      <c r="AA57" s="534"/>
      <c r="AB57" s="534"/>
      <c r="AC57" s="535"/>
    </row>
    <row r="58" spans="2:29" ht="24.95" customHeight="1">
      <c r="C58" s="536"/>
      <c r="D58" s="537"/>
      <c r="E58" s="537"/>
      <c r="F58" s="537"/>
      <c r="G58" s="537"/>
      <c r="H58" s="537"/>
      <c r="I58" s="537"/>
      <c r="J58" s="537"/>
      <c r="K58" s="537"/>
      <c r="L58" s="537"/>
      <c r="M58" s="537"/>
      <c r="N58" s="537"/>
      <c r="O58" s="537"/>
      <c r="P58" s="537"/>
      <c r="Q58" s="537"/>
      <c r="R58" s="537"/>
      <c r="S58" s="537"/>
      <c r="T58" s="537"/>
      <c r="U58" s="537"/>
      <c r="V58" s="537"/>
      <c r="W58" s="537"/>
      <c r="X58" s="537"/>
      <c r="Y58" s="537"/>
      <c r="Z58" s="537"/>
      <c r="AA58" s="537"/>
      <c r="AB58" s="537"/>
      <c r="AC58" s="538"/>
    </row>
    <row r="59" spans="2:29" ht="6.75" customHeight="1"/>
  </sheetData>
  <sheetProtection algorithmName="SHA-512" hashValue="S386ccfYy3V3YgJ9Wd7Qk0L1Eb03ogcPUT3qYUFYMaLqINaoItsDim9HNDNS8jdILEro6sloq6RbH9DxMiETwA==" saltValue="Ao/Sqn6R6uK1xaW5tgsI1g==" spinCount="100000" sheet="1" scenarios="1"/>
  <mergeCells count="17">
    <mergeCell ref="C53:AC54"/>
    <mergeCell ref="C57:AC58"/>
    <mergeCell ref="C45:AC46"/>
    <mergeCell ref="C49:AC50"/>
    <mergeCell ref="C37:AC38"/>
    <mergeCell ref="C41:AC42"/>
    <mergeCell ref="C17:AC18"/>
    <mergeCell ref="C21:AC22"/>
    <mergeCell ref="C25:AC26"/>
    <mergeCell ref="C29:AC30"/>
    <mergeCell ref="C33:AC34"/>
    <mergeCell ref="C13:AC14"/>
    <mergeCell ref="A1:AD1"/>
    <mergeCell ref="X3:AC3"/>
    <mergeCell ref="N5:AC5"/>
    <mergeCell ref="N7:AC7"/>
    <mergeCell ref="N9:AC9"/>
  </mergeCells>
  <phoneticPr fontId="3"/>
  <conditionalFormatting sqref="C13:AC14 C17:AC18 C21:AC22 C25:AC26 C29:AC30 C33:AC34 C37:AC38 C41:AC42 C45:AC46 C49:AC50 C53:AC54 C57:AC58">
    <cfRule type="cellIs" dxfId="5" priority="1" operator="equal">
      <formula>""</formula>
    </cfRule>
  </conditionalFormatting>
  <dataValidations count="1">
    <dataValidation imeMode="hiragana" allowBlank="1" showInputMessage="1" showErrorMessage="1" sqref="C13:AC14 C17:AC18 C21:AC22 C25:AC26 C29:AC30 C57:AC58 C53:AC54 C45:AC46 C49:AC50 C33:AC34 C37:AC38 C41:AC42" xr:uid="{00000000-0002-0000-0A00-000000000000}"/>
  </dataValidations>
  <pageMargins left="0.70866141732283472" right="0.70866141732283472" top="0.74803149606299213" bottom="0.55118110236220474" header="0.31496062992125984" footer="0.31496062992125984"/>
  <pageSetup paperSize="9" scale="59" fitToWidth="0"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BT62"/>
  <sheetViews>
    <sheetView showZeros="0" view="pageBreakPreview" zoomScaleNormal="100" zoomScaleSheetLayoutView="100" workbookViewId="0">
      <selection activeCell="AV45" sqref="AV45"/>
    </sheetView>
  </sheetViews>
  <sheetFormatPr defaultColWidth="8.75" defaultRowHeight="19.5"/>
  <cols>
    <col min="1" max="36" width="3.75" style="79" customWidth="1"/>
    <col min="37" max="37" width="10.625" style="77" hidden="1" customWidth="1"/>
    <col min="38" max="38" width="10.625" style="78" hidden="1" customWidth="1"/>
    <col min="39" max="39" width="4.625" style="79" hidden="1" customWidth="1"/>
    <col min="40" max="40" width="12.625" style="79" hidden="1" customWidth="1"/>
    <col min="41" max="41" width="8.625" style="79" customWidth="1"/>
    <col min="42" max="42" width="4.625" style="79" customWidth="1"/>
    <col min="43" max="16384" width="8.75" style="79"/>
  </cols>
  <sheetData>
    <row r="2" spans="1:72" ht="33">
      <c r="A2" s="428"/>
      <c r="B2" s="428"/>
      <c r="C2" s="428"/>
      <c r="D2" s="428"/>
      <c r="E2" s="428"/>
      <c r="F2" s="428"/>
      <c r="G2" s="428"/>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BE2" s="80"/>
      <c r="BF2" s="80"/>
    </row>
    <row r="3" spans="1:72" ht="24" customHeight="1">
      <c r="A3" s="429" t="s">
        <v>311</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81"/>
      <c r="AL3" s="82"/>
      <c r="AO3" s="76"/>
      <c r="AP3" s="76"/>
      <c r="AQ3" s="76"/>
      <c r="AS3" s="76"/>
      <c r="AT3" s="76"/>
      <c r="AU3" s="76"/>
      <c r="AV3" s="76"/>
      <c r="AW3" s="76"/>
      <c r="AX3" s="76"/>
      <c r="AY3" s="76"/>
      <c r="AZ3" s="76"/>
      <c r="BA3" s="76"/>
      <c r="BB3" s="83"/>
      <c r="BE3" s="80"/>
      <c r="BF3" s="80"/>
      <c r="BR3" s="84"/>
      <c r="BS3" s="84"/>
      <c r="BT3" s="84"/>
    </row>
    <row r="4" spans="1:72" ht="24.95" customHeight="1">
      <c r="A4" s="430"/>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81"/>
      <c r="AL4" s="82"/>
      <c r="AM4" s="436"/>
      <c r="AN4" s="436"/>
      <c r="AO4" s="436"/>
      <c r="AP4" s="436"/>
      <c r="AQ4" s="76"/>
      <c r="AV4" s="76"/>
      <c r="AW4" s="76"/>
      <c r="AX4" s="76"/>
      <c r="AY4" s="76"/>
      <c r="AZ4" s="76"/>
      <c r="BA4" s="76"/>
      <c r="BB4" s="85"/>
      <c r="BE4" s="80"/>
      <c r="BF4" s="80"/>
      <c r="BR4" s="84"/>
      <c r="BS4" s="84"/>
      <c r="BT4" s="84"/>
    </row>
    <row r="5" spans="1:72" ht="24.95" customHeight="1">
      <c r="A5" s="430"/>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81"/>
      <c r="AL5" s="82"/>
      <c r="AM5" s="436"/>
      <c r="AN5" s="436"/>
      <c r="AO5" s="436"/>
      <c r="AP5" s="436"/>
      <c r="AQ5" s="76"/>
      <c r="AV5" s="76"/>
      <c r="AW5" s="76"/>
      <c r="AX5" s="76"/>
      <c r="AY5" s="76"/>
      <c r="AZ5" s="76"/>
      <c r="BA5" s="76"/>
      <c r="BB5" s="85"/>
      <c r="BE5" s="80"/>
      <c r="BF5" s="80"/>
      <c r="BR5" s="84"/>
      <c r="BS5" s="84"/>
      <c r="BT5" s="84"/>
    </row>
    <row r="6" spans="1:72" ht="15" customHeight="1">
      <c r="A6" s="85"/>
      <c r="B6" s="85"/>
      <c r="C6" s="85"/>
      <c r="D6" s="85"/>
      <c r="E6" s="85"/>
      <c r="F6" s="85"/>
      <c r="G6" s="85"/>
      <c r="H6" s="85"/>
      <c r="I6" s="85"/>
      <c r="J6" s="85"/>
      <c r="K6" s="85"/>
      <c r="L6" s="85"/>
      <c r="M6" s="85"/>
      <c r="N6" s="85"/>
      <c r="O6" s="85"/>
      <c r="P6" s="85"/>
      <c r="Q6" s="85"/>
      <c r="R6" s="85"/>
      <c r="S6" s="85"/>
      <c r="T6" s="85"/>
      <c r="U6" s="86"/>
      <c r="V6" s="85"/>
      <c r="W6" s="85"/>
      <c r="X6" s="85"/>
      <c r="Y6" s="85"/>
      <c r="Z6" s="85"/>
      <c r="AA6" s="85"/>
      <c r="AB6" s="85"/>
      <c r="AC6" s="85"/>
      <c r="AD6" s="85"/>
      <c r="AE6" s="85"/>
      <c r="AF6" s="85"/>
      <c r="AG6" s="85"/>
      <c r="AH6" s="85"/>
      <c r="AI6" s="85"/>
      <c r="AJ6" s="85"/>
      <c r="AK6" s="81"/>
      <c r="AL6" s="82" t="s">
        <v>1</v>
      </c>
      <c r="AO6" s="85"/>
      <c r="AP6" s="83"/>
      <c r="AQ6" s="85"/>
      <c r="AV6" s="85"/>
      <c r="AW6" s="85"/>
      <c r="AX6" s="85"/>
      <c r="AY6" s="85"/>
      <c r="AZ6" s="85"/>
      <c r="BA6" s="85"/>
      <c r="BB6" s="85"/>
      <c r="BE6" s="80"/>
      <c r="BF6" s="80"/>
      <c r="BR6" s="84"/>
      <c r="BS6" s="84"/>
      <c r="BT6" s="84"/>
    </row>
    <row r="7" spans="1:72" ht="24.95" customHeight="1">
      <c r="A7" s="85"/>
      <c r="B7" s="85"/>
      <c r="C7" s="85"/>
      <c r="D7" s="85"/>
      <c r="E7" s="85"/>
      <c r="F7" s="85"/>
      <c r="G7" s="85"/>
      <c r="H7" s="85"/>
      <c r="I7" s="85"/>
      <c r="J7" s="85"/>
      <c r="K7" s="85"/>
      <c r="L7" s="85"/>
      <c r="M7" s="85"/>
      <c r="N7" s="85"/>
      <c r="O7" s="85"/>
      <c r="P7" s="85"/>
      <c r="Q7" s="85"/>
      <c r="R7" s="85"/>
      <c r="S7" s="85"/>
      <c r="T7" s="85"/>
      <c r="U7" s="86"/>
      <c r="V7" s="85"/>
      <c r="W7" s="85"/>
      <c r="X7" s="85"/>
      <c r="Y7" s="85"/>
      <c r="Z7" s="87"/>
      <c r="AA7" s="87"/>
      <c r="AB7" s="87"/>
      <c r="AC7" s="87"/>
      <c r="AD7" s="87"/>
      <c r="AE7" s="433">
        <f>'基本シート (記入例)'!M6</f>
        <v>45777</v>
      </c>
      <c r="AF7" s="433">
        <f>'基本シート (記入例)'!S6</f>
        <v>0</v>
      </c>
      <c r="AG7" s="433">
        <f>'基本シート (記入例)'!T6</f>
        <v>0</v>
      </c>
      <c r="AH7" s="433">
        <f>'基本シート (記入例)'!U6</f>
        <v>0</v>
      </c>
      <c r="AI7" s="433">
        <f>'基本シート (記入例)'!V6</f>
        <v>0</v>
      </c>
      <c r="AJ7" s="433">
        <f>'基本シート (記入例)'!W6</f>
        <v>0</v>
      </c>
      <c r="AK7" s="81" t="str">
        <f>IF(COUNTA(AE7)=1,"〇","×")</f>
        <v>〇</v>
      </c>
      <c r="AL7" s="82" t="s">
        <v>3</v>
      </c>
      <c r="AO7" s="85"/>
      <c r="AP7" s="83"/>
      <c r="AQ7" s="85"/>
      <c r="AV7" s="85"/>
      <c r="AW7" s="85"/>
      <c r="AX7" s="85"/>
      <c r="AY7" s="85"/>
      <c r="AZ7" s="85"/>
      <c r="BA7" s="85"/>
      <c r="BB7" s="85"/>
      <c r="BE7" s="80"/>
      <c r="BF7" s="80"/>
      <c r="BR7" s="84"/>
      <c r="BS7" s="84"/>
      <c r="BT7" s="84"/>
    </row>
    <row r="8" spans="1:72" ht="15" customHeight="1">
      <c r="A8" s="85"/>
      <c r="B8" s="85"/>
      <c r="C8" s="85"/>
      <c r="D8" s="85"/>
      <c r="E8" s="85"/>
      <c r="F8" s="85"/>
      <c r="G8" s="85"/>
      <c r="H8" s="85"/>
      <c r="I8" s="85"/>
      <c r="J8" s="85"/>
      <c r="K8" s="85"/>
      <c r="L8" s="85"/>
      <c r="M8" s="85"/>
      <c r="N8" s="85"/>
      <c r="O8" s="85"/>
      <c r="P8" s="85"/>
      <c r="Q8" s="85"/>
      <c r="R8" s="85"/>
      <c r="S8" s="85"/>
      <c r="T8" s="85"/>
      <c r="U8" s="86"/>
      <c r="V8" s="85"/>
      <c r="W8" s="85"/>
      <c r="X8" s="85"/>
      <c r="Y8" s="85"/>
      <c r="Z8" s="88"/>
      <c r="AA8" s="88"/>
      <c r="AB8" s="88"/>
      <c r="AC8" s="88"/>
      <c r="AD8" s="88"/>
      <c r="AE8" s="88"/>
      <c r="AF8" s="88"/>
      <c r="AG8" s="88"/>
      <c r="AH8" s="88"/>
      <c r="AI8" s="88"/>
      <c r="AJ8" s="88"/>
      <c r="AK8" s="81"/>
      <c r="AL8" s="82"/>
      <c r="AO8" s="85"/>
      <c r="AP8" s="83"/>
      <c r="AQ8" s="85"/>
      <c r="AV8" s="85"/>
      <c r="AW8" s="85"/>
      <c r="AX8" s="85"/>
      <c r="AY8" s="85"/>
      <c r="AZ8" s="85"/>
      <c r="BA8" s="85"/>
      <c r="BB8" s="85"/>
      <c r="BE8" s="80"/>
      <c r="BF8" s="80"/>
      <c r="BR8" s="84"/>
      <c r="BS8" s="84"/>
      <c r="BT8" s="84"/>
    </row>
    <row r="9" spans="1:72" ht="24.95" customHeight="1">
      <c r="A9" s="89" t="s">
        <v>69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81"/>
      <c r="AL9" s="82" t="s">
        <v>2</v>
      </c>
      <c r="AO9" s="85"/>
      <c r="AP9" s="83"/>
      <c r="AQ9" s="85"/>
      <c r="AV9" s="85"/>
      <c r="AW9" s="85"/>
      <c r="AX9" s="85"/>
      <c r="AY9" s="85"/>
      <c r="AZ9" s="85"/>
      <c r="BA9" s="85"/>
      <c r="BB9" s="85"/>
      <c r="BE9" s="80"/>
      <c r="BF9" s="80"/>
      <c r="BR9" s="84"/>
      <c r="BS9" s="84"/>
      <c r="BT9" s="84"/>
    </row>
    <row r="10" spans="1:72" ht="15" customHeight="1">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81"/>
      <c r="AL10" s="82"/>
      <c r="AQ10" s="85"/>
      <c r="AV10" s="85"/>
      <c r="AW10" s="85"/>
      <c r="AX10" s="85"/>
      <c r="AY10" s="85"/>
      <c r="AZ10" s="85"/>
      <c r="BA10" s="85"/>
      <c r="BB10" s="85"/>
      <c r="BE10" s="80"/>
      <c r="BF10" s="80"/>
      <c r="BR10" s="84"/>
      <c r="BS10" s="84"/>
      <c r="BT10" s="84"/>
    </row>
    <row r="11" spans="1:72" ht="9.9499999999999993" customHeight="1">
      <c r="A11" s="91"/>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3"/>
      <c r="AN11" s="94"/>
      <c r="AO11" s="94"/>
      <c r="AP11" s="94"/>
      <c r="AQ11" s="85"/>
      <c r="AR11" s="85"/>
      <c r="AS11" s="85"/>
      <c r="AT11" s="85"/>
      <c r="AU11" s="85"/>
      <c r="AV11" s="85"/>
      <c r="AW11" s="85"/>
      <c r="AX11" s="85"/>
      <c r="AY11" s="85"/>
      <c r="AZ11" s="85"/>
      <c r="BA11" s="85"/>
      <c r="BB11" s="85"/>
      <c r="BE11" s="80"/>
      <c r="BF11" s="80"/>
      <c r="BR11" s="84"/>
      <c r="BS11" s="84"/>
      <c r="BT11" s="84"/>
    </row>
    <row r="12" spans="1:72" ht="20.100000000000001" customHeight="1">
      <c r="A12" s="91"/>
      <c r="B12" s="92"/>
      <c r="C12" s="92"/>
      <c r="D12" s="92"/>
      <c r="E12" s="92"/>
      <c r="F12" s="92"/>
      <c r="G12" s="92"/>
      <c r="H12" s="92"/>
      <c r="I12" s="92"/>
      <c r="J12" s="92"/>
      <c r="K12" s="92"/>
      <c r="L12" s="92"/>
      <c r="M12" s="92"/>
      <c r="N12" s="431" t="s">
        <v>70</v>
      </c>
      <c r="O12" s="431"/>
      <c r="P12" s="431"/>
      <c r="Q12" s="431"/>
      <c r="R12" s="431"/>
      <c r="S12" s="432" t="str">
        <f>'基本シート (記入例)'!M7</f>
        <v>社会福祉法人〇〇福祉会</v>
      </c>
      <c r="T12" s="432"/>
      <c r="U12" s="432"/>
      <c r="V12" s="432"/>
      <c r="W12" s="432"/>
      <c r="X12" s="432"/>
      <c r="Y12" s="432"/>
      <c r="Z12" s="432"/>
      <c r="AA12" s="432"/>
      <c r="AB12" s="432"/>
      <c r="AC12" s="432"/>
      <c r="AD12" s="432"/>
      <c r="AE12" s="432"/>
      <c r="AF12" s="432"/>
      <c r="AG12" s="432"/>
      <c r="AH12" s="432"/>
      <c r="AI12" s="432"/>
      <c r="AJ12" s="432"/>
      <c r="AK12" s="93" t="str">
        <f>IF(COUNTA(S12)=1,"〇","×")</f>
        <v>〇</v>
      </c>
      <c r="AN12" s="94"/>
      <c r="AO12" s="94"/>
      <c r="AP12" s="94"/>
      <c r="AQ12" s="85"/>
      <c r="AR12" s="85"/>
      <c r="AS12" s="85"/>
      <c r="AT12" s="85"/>
      <c r="AU12" s="85"/>
      <c r="AV12" s="85"/>
      <c r="AW12" s="85"/>
      <c r="AX12" s="85"/>
      <c r="AY12" s="85"/>
      <c r="AZ12" s="85"/>
      <c r="BA12" s="85"/>
      <c r="BB12" s="85"/>
      <c r="BE12" s="80"/>
      <c r="BF12" s="80"/>
      <c r="BR12" s="84"/>
      <c r="BS12" s="84"/>
      <c r="BT12" s="84"/>
    </row>
    <row r="13" spans="1:72" ht="20.100000000000001" customHeight="1">
      <c r="A13" s="91"/>
      <c r="B13" s="92"/>
      <c r="C13" s="92"/>
      <c r="D13" s="92"/>
      <c r="E13" s="92"/>
      <c r="F13" s="92"/>
      <c r="G13" s="92"/>
      <c r="H13" s="92"/>
      <c r="I13" s="92"/>
      <c r="J13" s="92"/>
      <c r="K13" s="92"/>
      <c r="L13" s="92"/>
      <c r="M13" s="92"/>
      <c r="N13" s="431"/>
      <c r="O13" s="431"/>
      <c r="P13" s="431"/>
      <c r="Q13" s="431"/>
      <c r="R13" s="431"/>
      <c r="S13" s="432"/>
      <c r="T13" s="432"/>
      <c r="U13" s="432"/>
      <c r="V13" s="432"/>
      <c r="W13" s="432"/>
      <c r="X13" s="432"/>
      <c r="Y13" s="432"/>
      <c r="Z13" s="432"/>
      <c r="AA13" s="432"/>
      <c r="AB13" s="432"/>
      <c r="AC13" s="432"/>
      <c r="AD13" s="432"/>
      <c r="AE13" s="432"/>
      <c r="AF13" s="432"/>
      <c r="AG13" s="432"/>
      <c r="AH13" s="432"/>
      <c r="AI13" s="432"/>
      <c r="AJ13" s="432"/>
      <c r="AK13" s="93"/>
      <c r="AN13" s="94"/>
      <c r="AO13" s="94"/>
      <c r="AP13" s="94"/>
      <c r="AQ13" s="85"/>
      <c r="AR13" s="85"/>
      <c r="AS13" s="85"/>
      <c r="AT13" s="85"/>
      <c r="AU13" s="85"/>
      <c r="AV13" s="85"/>
      <c r="AW13" s="85"/>
      <c r="AX13" s="85"/>
      <c r="AY13" s="85"/>
      <c r="AZ13" s="85"/>
      <c r="BA13" s="85"/>
      <c r="BB13" s="85"/>
      <c r="BE13" s="80"/>
      <c r="BF13" s="80"/>
      <c r="BR13" s="84"/>
      <c r="BS13" s="84"/>
      <c r="BT13" s="84"/>
    </row>
    <row r="14" spans="1:72" ht="20.100000000000001" customHeight="1">
      <c r="A14" s="85"/>
      <c r="B14" s="85"/>
      <c r="C14" s="85"/>
      <c r="D14" s="85"/>
      <c r="E14" s="85"/>
      <c r="F14" s="85"/>
      <c r="G14" s="85"/>
      <c r="H14" s="85"/>
      <c r="I14" s="85"/>
      <c r="J14" s="85"/>
      <c r="K14" s="85"/>
      <c r="L14" s="85"/>
      <c r="M14" s="85"/>
      <c r="N14" s="431" t="s">
        <v>73</v>
      </c>
      <c r="O14" s="431"/>
      <c r="P14" s="431"/>
      <c r="Q14" s="431"/>
      <c r="R14" s="431"/>
      <c r="S14" s="432" t="str">
        <f>'基本シート (記入例)'!M9</f>
        <v>丹波市柏原町柏原〇〇〇〇番地</v>
      </c>
      <c r="T14" s="432"/>
      <c r="U14" s="432"/>
      <c r="V14" s="432"/>
      <c r="W14" s="432"/>
      <c r="X14" s="432"/>
      <c r="Y14" s="432"/>
      <c r="Z14" s="432"/>
      <c r="AA14" s="432"/>
      <c r="AB14" s="432"/>
      <c r="AC14" s="432"/>
      <c r="AD14" s="432"/>
      <c r="AE14" s="432"/>
      <c r="AF14" s="432"/>
      <c r="AG14" s="432"/>
      <c r="AH14" s="432"/>
      <c r="AI14" s="432"/>
      <c r="AJ14" s="432"/>
      <c r="AK14" s="81" t="str">
        <f>IF(COUNTA(S14)=1,"〇","×")</f>
        <v>〇</v>
      </c>
      <c r="AL14" s="95" t="s">
        <v>4</v>
      </c>
      <c r="AN14" s="96" t="s">
        <v>0</v>
      </c>
      <c r="AO14" s="83"/>
      <c r="AP14" s="85"/>
      <c r="AQ14" s="85"/>
      <c r="AR14" s="85"/>
      <c r="AS14" s="85"/>
      <c r="AT14" s="85"/>
      <c r="AU14" s="85"/>
      <c r="AV14" s="85"/>
      <c r="AW14" s="85"/>
      <c r="AX14" s="85"/>
      <c r="AY14" s="85"/>
      <c r="AZ14" s="85"/>
      <c r="BA14" s="85"/>
      <c r="BB14" s="85"/>
      <c r="BE14" s="80"/>
      <c r="BF14" s="80"/>
      <c r="BR14" s="84"/>
      <c r="BS14" s="84"/>
      <c r="BT14" s="84"/>
    </row>
    <row r="15" spans="1:72" ht="20.100000000000001" customHeight="1">
      <c r="A15" s="85"/>
      <c r="B15" s="85"/>
      <c r="C15" s="85"/>
      <c r="D15" s="85"/>
      <c r="E15" s="85"/>
      <c r="F15" s="85"/>
      <c r="G15" s="85"/>
      <c r="H15" s="85"/>
      <c r="I15" s="85"/>
      <c r="J15" s="85"/>
      <c r="K15" s="85"/>
      <c r="L15" s="85"/>
      <c r="M15" s="85"/>
      <c r="N15" s="431"/>
      <c r="O15" s="431"/>
      <c r="P15" s="431"/>
      <c r="Q15" s="431"/>
      <c r="R15" s="431"/>
      <c r="S15" s="432"/>
      <c r="T15" s="432"/>
      <c r="U15" s="432"/>
      <c r="V15" s="432"/>
      <c r="W15" s="432"/>
      <c r="X15" s="432"/>
      <c r="Y15" s="432"/>
      <c r="Z15" s="432"/>
      <c r="AA15" s="432"/>
      <c r="AB15" s="432"/>
      <c r="AC15" s="432"/>
      <c r="AD15" s="432"/>
      <c r="AE15" s="432"/>
      <c r="AF15" s="432"/>
      <c r="AG15" s="432"/>
      <c r="AH15" s="432"/>
      <c r="AI15" s="432"/>
      <c r="AJ15" s="432"/>
      <c r="AK15" s="93"/>
      <c r="AO15" s="83"/>
      <c r="AP15" s="85"/>
      <c r="AQ15" s="85"/>
      <c r="AR15" s="85"/>
      <c r="AS15" s="85"/>
      <c r="AT15" s="85"/>
      <c r="AU15" s="85"/>
      <c r="AV15" s="85"/>
      <c r="AW15" s="85"/>
      <c r="AX15" s="85"/>
      <c r="AY15" s="85"/>
      <c r="AZ15" s="85"/>
      <c r="BA15" s="85"/>
      <c r="BB15" s="85"/>
      <c r="BE15" s="80"/>
      <c r="BF15" s="80"/>
      <c r="BR15" s="84"/>
      <c r="BS15" s="84"/>
      <c r="BT15" s="84"/>
    </row>
    <row r="16" spans="1:72" ht="20.100000000000001" customHeight="1">
      <c r="A16" s="85"/>
      <c r="B16" s="85"/>
      <c r="C16" s="85"/>
      <c r="D16" s="85"/>
      <c r="E16" s="85"/>
      <c r="F16" s="85"/>
      <c r="G16" s="85"/>
      <c r="H16" s="85"/>
      <c r="I16" s="85"/>
      <c r="J16" s="85"/>
      <c r="K16" s="85"/>
      <c r="L16" s="85"/>
      <c r="M16" s="85"/>
      <c r="N16" s="416" t="s">
        <v>77</v>
      </c>
      <c r="O16" s="417"/>
      <c r="P16" s="417"/>
      <c r="Q16" s="417"/>
      <c r="R16" s="417"/>
      <c r="S16" s="417"/>
      <c r="T16" s="417"/>
      <c r="U16" s="417"/>
      <c r="V16" s="418"/>
      <c r="W16" s="432" t="str">
        <f>'基本シート (記入例)'!M17</f>
        <v>理事長　丹波　一郎</v>
      </c>
      <c r="X16" s="432"/>
      <c r="Y16" s="432"/>
      <c r="Z16" s="432"/>
      <c r="AA16" s="432"/>
      <c r="AB16" s="432"/>
      <c r="AC16" s="432"/>
      <c r="AD16" s="432"/>
      <c r="AE16" s="432"/>
      <c r="AF16" s="432"/>
      <c r="AG16" s="432"/>
      <c r="AH16" s="432"/>
      <c r="AI16" s="432"/>
      <c r="AJ16" s="432"/>
      <c r="AK16" s="81" t="str">
        <f>IF(COUNTA(W16)=1,"〇","×")</f>
        <v>〇</v>
      </c>
      <c r="AL16" s="95" t="s">
        <v>8</v>
      </c>
      <c r="AM16" s="85"/>
      <c r="AN16" s="85"/>
      <c r="AO16" s="83"/>
      <c r="AP16" s="85"/>
      <c r="AQ16" s="85"/>
      <c r="AR16" s="85"/>
      <c r="AS16" s="85"/>
      <c r="AT16" s="85"/>
      <c r="AU16" s="85"/>
      <c r="AV16" s="85"/>
      <c r="AW16" s="85"/>
      <c r="AX16" s="85"/>
      <c r="AY16" s="85"/>
      <c r="AZ16" s="85"/>
      <c r="BA16" s="85"/>
      <c r="BB16" s="85"/>
    </row>
    <row r="17" spans="1:72" ht="20.100000000000001" customHeight="1">
      <c r="A17" s="85"/>
      <c r="B17" s="85"/>
      <c r="C17" s="85"/>
      <c r="D17" s="85"/>
      <c r="E17" s="85"/>
      <c r="F17" s="85"/>
      <c r="G17" s="85"/>
      <c r="H17" s="85"/>
      <c r="I17" s="85"/>
      <c r="J17" s="85"/>
      <c r="K17" s="85"/>
      <c r="L17" s="85"/>
      <c r="M17" s="85"/>
      <c r="N17" s="419"/>
      <c r="O17" s="420"/>
      <c r="P17" s="420"/>
      <c r="Q17" s="420"/>
      <c r="R17" s="420"/>
      <c r="S17" s="420"/>
      <c r="T17" s="420"/>
      <c r="U17" s="420"/>
      <c r="V17" s="421"/>
      <c r="W17" s="432"/>
      <c r="X17" s="432"/>
      <c r="Y17" s="432"/>
      <c r="Z17" s="432"/>
      <c r="AA17" s="432"/>
      <c r="AB17" s="432"/>
      <c r="AC17" s="432"/>
      <c r="AD17" s="432"/>
      <c r="AE17" s="432"/>
      <c r="AF17" s="432"/>
      <c r="AG17" s="432"/>
      <c r="AH17" s="432"/>
      <c r="AI17" s="432"/>
      <c r="AJ17" s="432"/>
      <c r="AK17" s="97"/>
      <c r="AL17" s="95"/>
      <c r="AM17" s="85"/>
      <c r="AN17" s="85"/>
      <c r="AO17" s="83"/>
      <c r="AP17" s="85"/>
      <c r="AQ17" s="85"/>
      <c r="AR17" s="85"/>
      <c r="AS17" s="85"/>
      <c r="AT17" s="85"/>
      <c r="AU17" s="85"/>
      <c r="AV17" s="85"/>
      <c r="AW17" s="85"/>
      <c r="AX17" s="85"/>
      <c r="AY17" s="85"/>
      <c r="AZ17" s="85"/>
      <c r="BA17" s="85"/>
      <c r="BB17" s="85"/>
    </row>
    <row r="18" spans="1:72" ht="20.100000000000001" customHeight="1">
      <c r="A18" s="85"/>
      <c r="B18" s="85"/>
      <c r="C18" s="85"/>
      <c r="D18" s="85"/>
      <c r="E18" s="85"/>
      <c r="F18" s="85"/>
      <c r="G18" s="85"/>
      <c r="H18" s="85"/>
      <c r="I18" s="85"/>
      <c r="J18" s="85"/>
      <c r="K18" s="85"/>
      <c r="L18" s="85"/>
      <c r="M18" s="85"/>
      <c r="N18" s="416" t="s">
        <v>9</v>
      </c>
      <c r="O18" s="417"/>
      <c r="P18" s="417"/>
      <c r="Q18" s="417"/>
      <c r="R18" s="417"/>
      <c r="S18" s="417"/>
      <c r="T18" s="417"/>
      <c r="U18" s="417"/>
      <c r="V18" s="418"/>
      <c r="W18" s="432" t="str">
        <f>'基本シート (記入例)'!M22</f>
        <v>0795-〇〇-〇〇〇〇</v>
      </c>
      <c r="X18" s="432"/>
      <c r="Y18" s="432"/>
      <c r="Z18" s="432"/>
      <c r="AA18" s="432"/>
      <c r="AB18" s="432"/>
      <c r="AC18" s="432"/>
      <c r="AD18" s="432"/>
      <c r="AE18" s="432"/>
      <c r="AF18" s="432"/>
      <c r="AG18" s="432"/>
      <c r="AH18" s="432"/>
      <c r="AI18" s="432"/>
      <c r="AJ18" s="432"/>
      <c r="AK18" s="81" t="str">
        <f>IF(COUNTA(W18)=1,"〇","×")</f>
        <v>〇</v>
      </c>
      <c r="AL18" s="95" t="s">
        <v>10</v>
      </c>
      <c r="AM18" s="85"/>
      <c r="AN18" s="85"/>
      <c r="AO18" s="83"/>
      <c r="AP18" s="85"/>
      <c r="AQ18" s="85"/>
      <c r="AR18" s="85"/>
      <c r="AS18" s="85"/>
      <c r="AT18" s="85"/>
      <c r="AU18" s="85"/>
      <c r="AV18" s="85"/>
      <c r="AW18" s="85"/>
      <c r="AX18" s="85"/>
      <c r="AY18" s="85"/>
      <c r="AZ18" s="85"/>
      <c r="BA18" s="85"/>
      <c r="BB18" s="85"/>
    </row>
    <row r="19" spans="1:72" ht="20.100000000000001" customHeight="1">
      <c r="A19" s="85"/>
      <c r="B19" s="85"/>
      <c r="C19" s="85"/>
      <c r="D19" s="85"/>
      <c r="E19" s="85"/>
      <c r="F19" s="85"/>
      <c r="G19" s="85"/>
      <c r="H19" s="85"/>
      <c r="I19" s="85"/>
      <c r="J19" s="85"/>
      <c r="K19" s="85"/>
      <c r="L19" s="85"/>
      <c r="M19" s="85"/>
      <c r="N19" s="419"/>
      <c r="O19" s="420"/>
      <c r="P19" s="420"/>
      <c r="Q19" s="420"/>
      <c r="R19" s="420"/>
      <c r="S19" s="420"/>
      <c r="T19" s="420"/>
      <c r="U19" s="420"/>
      <c r="V19" s="421"/>
      <c r="W19" s="432"/>
      <c r="X19" s="432"/>
      <c r="Y19" s="432"/>
      <c r="Z19" s="432"/>
      <c r="AA19" s="432"/>
      <c r="AB19" s="432"/>
      <c r="AC19" s="432"/>
      <c r="AD19" s="432"/>
      <c r="AE19" s="432"/>
      <c r="AF19" s="432"/>
      <c r="AG19" s="432"/>
      <c r="AH19" s="432"/>
      <c r="AI19" s="432"/>
      <c r="AJ19" s="432"/>
      <c r="AK19" s="97"/>
      <c r="AL19" s="95"/>
      <c r="AM19" s="85"/>
      <c r="AN19" s="85"/>
      <c r="AO19" s="83"/>
      <c r="AP19" s="85"/>
      <c r="AQ19" s="85"/>
      <c r="AR19" s="85"/>
      <c r="AS19" s="85"/>
      <c r="AT19" s="85"/>
      <c r="AU19" s="85"/>
      <c r="AV19" s="85"/>
      <c r="AW19" s="85"/>
      <c r="AX19" s="85"/>
      <c r="AY19" s="85"/>
      <c r="AZ19" s="85"/>
      <c r="BA19" s="85"/>
      <c r="BB19" s="85"/>
    </row>
    <row r="20" spans="1:72" ht="20.100000000000001" customHeight="1">
      <c r="A20" s="85"/>
      <c r="B20" s="85"/>
      <c r="C20" s="85"/>
      <c r="D20" s="85"/>
      <c r="E20" s="85"/>
      <c r="F20" s="85"/>
      <c r="G20" s="85"/>
      <c r="H20" s="85"/>
      <c r="I20" s="85"/>
      <c r="J20" s="85"/>
      <c r="K20" s="85"/>
      <c r="L20" s="85"/>
      <c r="M20" s="85"/>
      <c r="N20" s="416" t="s">
        <v>11</v>
      </c>
      <c r="O20" s="417"/>
      <c r="P20" s="417"/>
      <c r="Q20" s="417"/>
      <c r="R20" s="417"/>
      <c r="S20" s="417"/>
      <c r="T20" s="417"/>
      <c r="U20" s="417"/>
      <c r="V20" s="418"/>
      <c r="W20" s="432" t="str">
        <f>'基本シート (記入例)'!M23</f>
        <v>kaigohoken@tamba.co.jp</v>
      </c>
      <c r="X20" s="432"/>
      <c r="Y20" s="432"/>
      <c r="Z20" s="432"/>
      <c r="AA20" s="432"/>
      <c r="AB20" s="432"/>
      <c r="AC20" s="432"/>
      <c r="AD20" s="432"/>
      <c r="AE20" s="432"/>
      <c r="AF20" s="432"/>
      <c r="AG20" s="432"/>
      <c r="AH20" s="432"/>
      <c r="AI20" s="432"/>
      <c r="AJ20" s="432"/>
      <c r="AK20" s="81" t="str">
        <f>IF(COUNTA(W20)=1,"〇","×")</f>
        <v>〇</v>
      </c>
      <c r="AL20" s="95" t="s">
        <v>12</v>
      </c>
      <c r="AM20" s="85"/>
      <c r="AN20" s="85"/>
      <c r="AO20" s="83"/>
      <c r="AP20" s="85"/>
      <c r="AQ20" s="85"/>
      <c r="AR20" s="85"/>
      <c r="AS20" s="85"/>
      <c r="AT20" s="85"/>
      <c r="AU20" s="85"/>
      <c r="AV20" s="85"/>
      <c r="AW20" s="85"/>
      <c r="AX20" s="85"/>
      <c r="AY20" s="85"/>
      <c r="AZ20" s="85"/>
      <c r="BA20" s="85"/>
      <c r="BB20" s="85"/>
    </row>
    <row r="21" spans="1:72" ht="20.100000000000001" customHeight="1">
      <c r="A21" s="85"/>
      <c r="B21" s="85"/>
      <c r="C21" s="85"/>
      <c r="D21" s="85"/>
      <c r="E21" s="85"/>
      <c r="F21" s="85"/>
      <c r="G21" s="85"/>
      <c r="H21" s="85"/>
      <c r="I21" s="85"/>
      <c r="J21" s="85"/>
      <c r="K21" s="85"/>
      <c r="L21" s="85"/>
      <c r="M21" s="85"/>
      <c r="N21" s="419"/>
      <c r="O21" s="420"/>
      <c r="P21" s="420"/>
      <c r="Q21" s="420"/>
      <c r="R21" s="420"/>
      <c r="S21" s="420"/>
      <c r="T21" s="420"/>
      <c r="U21" s="420"/>
      <c r="V21" s="421"/>
      <c r="W21" s="432"/>
      <c r="X21" s="432"/>
      <c r="Y21" s="432"/>
      <c r="Z21" s="432"/>
      <c r="AA21" s="432"/>
      <c r="AB21" s="432"/>
      <c r="AC21" s="432"/>
      <c r="AD21" s="432"/>
      <c r="AE21" s="432"/>
      <c r="AF21" s="432"/>
      <c r="AG21" s="432"/>
      <c r="AH21" s="432"/>
      <c r="AI21" s="432"/>
      <c r="AJ21" s="432"/>
      <c r="AK21" s="93"/>
    </row>
    <row r="22" spans="1:72" ht="20.100000000000001" customHeight="1">
      <c r="A22" s="85"/>
      <c r="B22" s="85"/>
      <c r="C22" s="85"/>
      <c r="D22" s="85"/>
      <c r="E22" s="85"/>
      <c r="F22" s="85"/>
      <c r="G22" s="85"/>
      <c r="H22" s="85"/>
      <c r="I22" s="85"/>
      <c r="J22" s="85"/>
      <c r="K22" s="85"/>
      <c r="L22" s="85"/>
      <c r="M22" s="85"/>
      <c r="N22" s="431" t="s">
        <v>46</v>
      </c>
      <c r="O22" s="431"/>
      <c r="P22" s="431"/>
      <c r="Q22" s="431"/>
      <c r="R22" s="431"/>
      <c r="S22" s="432" t="str">
        <f>'基本シート (記入例)'!M13</f>
        <v>〇〇〇〇〇〇〇〇〇〇〇</v>
      </c>
      <c r="T22" s="432"/>
      <c r="U22" s="432"/>
      <c r="V22" s="432"/>
      <c r="W22" s="432"/>
      <c r="X22" s="432"/>
      <c r="Y22" s="432"/>
      <c r="Z22" s="432"/>
      <c r="AA22" s="432"/>
      <c r="AB22" s="432"/>
      <c r="AC22" s="432"/>
      <c r="AD22" s="432"/>
      <c r="AE22" s="432"/>
      <c r="AF22" s="432"/>
      <c r="AG22" s="432"/>
      <c r="AH22" s="432"/>
      <c r="AI22" s="432"/>
      <c r="AJ22" s="432"/>
      <c r="AK22" s="81" t="str">
        <f>IF(COUNTA(S22)=1,"〇","×")</f>
        <v>〇</v>
      </c>
      <c r="AL22" s="95" t="s">
        <v>6</v>
      </c>
      <c r="AO22" s="83"/>
      <c r="AP22" s="85"/>
      <c r="AQ22" s="85"/>
      <c r="AR22" s="85"/>
      <c r="AS22" s="85"/>
      <c r="AT22" s="85"/>
      <c r="AU22" s="85"/>
      <c r="AV22" s="85"/>
      <c r="AW22" s="85"/>
      <c r="AX22" s="85"/>
      <c r="AY22" s="85"/>
      <c r="AZ22" s="85"/>
      <c r="BA22" s="85"/>
      <c r="BB22" s="85"/>
      <c r="BE22" s="80"/>
      <c r="BF22" s="80"/>
      <c r="BR22" s="84"/>
      <c r="BS22" s="84"/>
      <c r="BT22" s="84"/>
    </row>
    <row r="23" spans="1:72" ht="20.100000000000001" customHeight="1">
      <c r="A23" s="85"/>
      <c r="B23" s="85"/>
      <c r="C23" s="85"/>
      <c r="D23" s="85"/>
      <c r="E23" s="85"/>
      <c r="F23" s="85"/>
      <c r="G23" s="85"/>
      <c r="H23" s="85"/>
      <c r="I23" s="85"/>
      <c r="J23" s="85"/>
      <c r="K23" s="85"/>
      <c r="L23" s="85"/>
      <c r="M23" s="85"/>
      <c r="N23" s="431"/>
      <c r="O23" s="431"/>
      <c r="P23" s="431"/>
      <c r="Q23" s="431"/>
      <c r="R23" s="431"/>
      <c r="S23" s="432"/>
      <c r="T23" s="432"/>
      <c r="U23" s="432"/>
      <c r="V23" s="432"/>
      <c r="W23" s="432"/>
      <c r="X23" s="432"/>
      <c r="Y23" s="432"/>
      <c r="Z23" s="432"/>
      <c r="AA23" s="432"/>
      <c r="AB23" s="432"/>
      <c r="AC23" s="432"/>
      <c r="AD23" s="432"/>
      <c r="AE23" s="432"/>
      <c r="AF23" s="432"/>
      <c r="AG23" s="432"/>
      <c r="AH23" s="432"/>
      <c r="AI23" s="432"/>
      <c r="AJ23" s="432"/>
      <c r="AK23" s="81"/>
      <c r="AL23" s="95" t="s">
        <v>7</v>
      </c>
      <c r="AM23" s="85"/>
      <c r="AN23" s="85"/>
      <c r="AO23" s="83"/>
      <c r="AP23" s="85"/>
      <c r="AQ23" s="85"/>
      <c r="AR23" s="85"/>
      <c r="AS23" s="85"/>
      <c r="AT23" s="85"/>
      <c r="AU23" s="85"/>
      <c r="AV23" s="85"/>
      <c r="AW23" s="85"/>
      <c r="AX23" s="85"/>
      <c r="AY23" s="85"/>
      <c r="AZ23" s="85"/>
      <c r="BA23" s="85"/>
      <c r="BB23" s="85"/>
    </row>
    <row r="24" spans="1:72" ht="20.100000000000001" customHeight="1">
      <c r="A24" s="85"/>
      <c r="B24" s="85"/>
      <c r="C24" s="85"/>
      <c r="D24" s="85"/>
      <c r="E24" s="85"/>
      <c r="F24" s="85"/>
      <c r="G24" s="85"/>
      <c r="H24" s="85"/>
      <c r="I24" s="85"/>
      <c r="J24" s="85"/>
      <c r="K24" s="85"/>
      <c r="L24" s="85"/>
      <c r="M24" s="85"/>
      <c r="N24" s="431" t="s">
        <v>29</v>
      </c>
      <c r="O24" s="431"/>
      <c r="P24" s="431"/>
      <c r="Q24" s="431"/>
      <c r="R24" s="431"/>
      <c r="S24" s="432" t="str">
        <f>'基本シート (記入例)'!M10</f>
        <v>〇〇福祉会デイサービスセンター</v>
      </c>
      <c r="T24" s="432"/>
      <c r="U24" s="432"/>
      <c r="V24" s="432"/>
      <c r="W24" s="432"/>
      <c r="X24" s="432"/>
      <c r="Y24" s="432"/>
      <c r="Z24" s="432"/>
      <c r="AA24" s="432"/>
      <c r="AB24" s="432"/>
      <c r="AC24" s="432"/>
      <c r="AD24" s="432"/>
      <c r="AE24" s="432"/>
      <c r="AF24" s="432"/>
      <c r="AG24" s="432"/>
      <c r="AH24" s="432"/>
      <c r="AI24" s="432"/>
      <c r="AJ24" s="432"/>
      <c r="AK24" s="81" t="str">
        <f>IF(COUNTA(S24)=1,"〇","×")</f>
        <v>〇</v>
      </c>
      <c r="AL24" s="95" t="s">
        <v>5</v>
      </c>
      <c r="AO24" s="83"/>
      <c r="AP24" s="85"/>
      <c r="AQ24" s="85"/>
      <c r="AR24" s="85"/>
      <c r="AS24" s="85"/>
      <c r="AU24" s="85"/>
      <c r="AV24" s="85"/>
      <c r="AW24" s="85"/>
      <c r="AX24" s="85"/>
      <c r="AY24" s="85"/>
      <c r="AZ24" s="85"/>
      <c r="BA24" s="85"/>
      <c r="BB24" s="85"/>
      <c r="BE24" s="80"/>
      <c r="BF24" s="80"/>
      <c r="BR24" s="84"/>
      <c r="BS24" s="84"/>
      <c r="BT24" s="84"/>
    </row>
    <row r="25" spans="1:72" ht="20.100000000000001" customHeight="1">
      <c r="A25" s="85"/>
      <c r="B25" s="85"/>
      <c r="C25" s="85"/>
      <c r="D25" s="85"/>
      <c r="E25" s="85"/>
      <c r="F25" s="85"/>
      <c r="G25" s="85"/>
      <c r="H25" s="85"/>
      <c r="I25" s="85"/>
      <c r="J25" s="85"/>
      <c r="K25" s="85"/>
      <c r="L25" s="85"/>
      <c r="M25" s="85"/>
      <c r="N25" s="431"/>
      <c r="O25" s="431"/>
      <c r="P25" s="431"/>
      <c r="Q25" s="431"/>
      <c r="R25" s="431"/>
      <c r="S25" s="432"/>
      <c r="T25" s="432"/>
      <c r="U25" s="432"/>
      <c r="V25" s="432"/>
      <c r="W25" s="432"/>
      <c r="X25" s="432"/>
      <c r="Y25" s="432"/>
      <c r="Z25" s="432"/>
      <c r="AA25" s="432"/>
      <c r="AB25" s="432"/>
      <c r="AC25" s="432"/>
      <c r="AD25" s="432"/>
      <c r="AE25" s="432"/>
      <c r="AF25" s="432"/>
      <c r="AG25" s="432"/>
      <c r="AH25" s="432"/>
      <c r="AI25" s="432"/>
      <c r="AJ25" s="432"/>
      <c r="AK25" s="93"/>
      <c r="AO25" s="83"/>
      <c r="AP25" s="85"/>
      <c r="AQ25" s="85"/>
      <c r="AR25" s="85"/>
      <c r="AS25" s="85"/>
      <c r="AT25" s="85"/>
      <c r="AU25" s="85"/>
      <c r="AV25" s="85"/>
      <c r="AW25" s="85"/>
      <c r="AX25" s="85"/>
      <c r="AY25" s="85"/>
      <c r="AZ25" s="85"/>
      <c r="BA25" s="85"/>
      <c r="BB25" s="85"/>
      <c r="BE25" s="80"/>
      <c r="BF25" s="80"/>
      <c r="BR25" s="84"/>
      <c r="BS25" s="84"/>
      <c r="BT25" s="84"/>
    </row>
    <row r="26" spans="1:72" ht="20.100000000000001" customHeight="1">
      <c r="A26" s="85"/>
      <c r="B26" s="85"/>
      <c r="C26" s="85"/>
      <c r="D26" s="85"/>
      <c r="E26" s="85"/>
      <c r="F26" s="85"/>
      <c r="G26" s="85"/>
      <c r="H26" s="85"/>
      <c r="I26" s="85"/>
      <c r="J26" s="85"/>
      <c r="K26" s="85"/>
      <c r="L26" s="85"/>
      <c r="M26" s="85"/>
      <c r="N26" s="431" t="s">
        <v>237</v>
      </c>
      <c r="O26" s="431"/>
      <c r="P26" s="431"/>
      <c r="Q26" s="431"/>
      <c r="R26" s="431"/>
      <c r="S26" s="432" t="str">
        <f>'基本シート (記入例)'!M12</f>
        <v>丹波市氷上町常楽〇〇〇番地</v>
      </c>
      <c r="T26" s="432"/>
      <c r="U26" s="432"/>
      <c r="V26" s="432"/>
      <c r="W26" s="432"/>
      <c r="X26" s="432"/>
      <c r="Y26" s="432"/>
      <c r="Z26" s="432"/>
      <c r="AA26" s="432"/>
      <c r="AB26" s="432"/>
      <c r="AC26" s="432"/>
      <c r="AD26" s="432"/>
      <c r="AE26" s="432"/>
      <c r="AF26" s="432"/>
      <c r="AG26" s="432"/>
      <c r="AH26" s="432"/>
      <c r="AI26" s="432"/>
      <c r="AJ26" s="432"/>
      <c r="AK26" s="81" t="str">
        <f>IF(COUNTA(S26)=1,"〇","×")</f>
        <v>〇</v>
      </c>
      <c r="AL26" s="95" t="s">
        <v>4</v>
      </c>
      <c r="AN26" s="96" t="s">
        <v>0</v>
      </c>
      <c r="AO26" s="83"/>
      <c r="AP26" s="85"/>
      <c r="AQ26" s="85"/>
      <c r="AR26" s="85"/>
      <c r="AS26" s="85"/>
      <c r="AT26" s="85"/>
      <c r="AU26" s="85"/>
      <c r="AV26" s="85"/>
      <c r="AW26" s="85"/>
      <c r="AX26" s="85"/>
      <c r="AY26" s="85"/>
      <c r="AZ26" s="85"/>
      <c r="BA26" s="85"/>
      <c r="BB26" s="85"/>
      <c r="BE26" s="80"/>
      <c r="BF26" s="80"/>
      <c r="BR26" s="84"/>
      <c r="BS26" s="84"/>
      <c r="BT26" s="84"/>
    </row>
    <row r="27" spans="1:72" ht="20.100000000000001" customHeight="1">
      <c r="A27" s="85"/>
      <c r="B27" s="85"/>
      <c r="C27" s="85"/>
      <c r="D27" s="85"/>
      <c r="E27" s="85"/>
      <c r="F27" s="85"/>
      <c r="G27" s="85"/>
      <c r="H27" s="85"/>
      <c r="I27" s="85"/>
      <c r="J27" s="85"/>
      <c r="K27" s="85"/>
      <c r="L27" s="85"/>
      <c r="M27" s="85"/>
      <c r="N27" s="431"/>
      <c r="O27" s="431"/>
      <c r="P27" s="431"/>
      <c r="Q27" s="431"/>
      <c r="R27" s="431"/>
      <c r="S27" s="432"/>
      <c r="T27" s="432"/>
      <c r="U27" s="432"/>
      <c r="V27" s="432"/>
      <c r="W27" s="432"/>
      <c r="X27" s="432"/>
      <c r="Y27" s="432"/>
      <c r="Z27" s="432"/>
      <c r="AA27" s="432"/>
      <c r="AB27" s="432"/>
      <c r="AC27" s="432"/>
      <c r="AD27" s="432"/>
      <c r="AE27" s="432"/>
      <c r="AF27" s="432"/>
      <c r="AG27" s="432"/>
      <c r="AH27" s="432"/>
      <c r="AI27" s="432"/>
      <c r="AJ27" s="432"/>
      <c r="AK27" s="93"/>
      <c r="AO27" s="83"/>
      <c r="AP27" s="85"/>
      <c r="AQ27" s="85"/>
      <c r="AR27" s="85"/>
      <c r="AS27" s="85"/>
      <c r="AT27" s="85"/>
      <c r="AU27" s="85"/>
      <c r="AV27" s="85"/>
      <c r="AW27" s="85"/>
      <c r="AX27" s="85"/>
      <c r="AY27" s="85"/>
      <c r="AZ27" s="85"/>
      <c r="BA27" s="85"/>
      <c r="BB27" s="85"/>
      <c r="BE27" s="80"/>
      <c r="BF27" s="80"/>
      <c r="BR27" s="84"/>
      <c r="BS27" s="84"/>
      <c r="BT27" s="84"/>
    </row>
    <row r="28" spans="1:72" ht="20.100000000000001" customHeight="1">
      <c r="A28" s="85"/>
      <c r="B28" s="85"/>
      <c r="C28" s="85"/>
      <c r="D28" s="85"/>
      <c r="E28" s="85"/>
      <c r="F28" s="85"/>
      <c r="G28" s="85"/>
      <c r="H28" s="85"/>
      <c r="I28" s="85"/>
      <c r="J28" s="85"/>
      <c r="K28" s="85"/>
      <c r="L28" s="85"/>
      <c r="M28" s="85"/>
      <c r="N28" s="416" t="s">
        <v>197</v>
      </c>
      <c r="O28" s="417"/>
      <c r="P28" s="417"/>
      <c r="Q28" s="417"/>
      <c r="R28" s="417"/>
      <c r="S28" s="417"/>
      <c r="T28" s="417"/>
      <c r="U28" s="417"/>
      <c r="V28" s="418"/>
      <c r="W28" s="422" t="str">
        <f>'実績報告書 (記入例)'!C6</f>
        <v>通所系事業所（入浴介助あり）</v>
      </c>
      <c r="X28" s="423"/>
      <c r="Y28" s="423"/>
      <c r="Z28" s="423"/>
      <c r="AA28" s="423"/>
      <c r="AB28" s="423"/>
      <c r="AC28" s="423"/>
      <c r="AD28" s="423"/>
      <c r="AE28" s="423"/>
      <c r="AF28" s="423"/>
      <c r="AG28" s="423"/>
      <c r="AH28" s="423"/>
      <c r="AI28" s="423"/>
      <c r="AJ28" s="424"/>
      <c r="AK28" s="81" t="str">
        <f>IF(COUNTA(W28)=1,"〇","×")</f>
        <v>〇</v>
      </c>
      <c r="AL28" s="95" t="s">
        <v>8</v>
      </c>
      <c r="AM28" s="85"/>
      <c r="AN28" s="85"/>
      <c r="AO28" s="83"/>
      <c r="AP28" s="85"/>
      <c r="AQ28" s="85"/>
      <c r="AR28" s="85"/>
      <c r="AS28" s="85"/>
      <c r="AT28" s="85"/>
      <c r="AU28" s="85"/>
      <c r="AV28" s="85"/>
      <c r="AW28" s="85"/>
      <c r="AX28" s="85"/>
      <c r="AY28" s="85"/>
      <c r="AZ28" s="85"/>
      <c r="BA28" s="85"/>
      <c r="BB28" s="85"/>
    </row>
    <row r="29" spans="1:72" ht="20.100000000000001" customHeight="1">
      <c r="A29" s="85"/>
      <c r="B29" s="85"/>
      <c r="C29" s="85"/>
      <c r="D29" s="85"/>
      <c r="E29" s="85"/>
      <c r="F29" s="85"/>
      <c r="G29" s="85"/>
      <c r="H29" s="85"/>
      <c r="I29" s="85"/>
      <c r="J29" s="85"/>
      <c r="K29" s="85"/>
      <c r="L29" s="85"/>
      <c r="M29" s="85"/>
      <c r="N29" s="419"/>
      <c r="O29" s="420"/>
      <c r="P29" s="420"/>
      <c r="Q29" s="420"/>
      <c r="R29" s="420"/>
      <c r="S29" s="420"/>
      <c r="T29" s="420"/>
      <c r="U29" s="420"/>
      <c r="V29" s="421"/>
      <c r="W29" s="425"/>
      <c r="X29" s="426"/>
      <c r="Y29" s="426"/>
      <c r="Z29" s="426"/>
      <c r="AA29" s="426"/>
      <c r="AB29" s="426"/>
      <c r="AC29" s="426"/>
      <c r="AD29" s="426"/>
      <c r="AE29" s="426"/>
      <c r="AF29" s="426"/>
      <c r="AG29" s="426"/>
      <c r="AH29" s="426"/>
      <c r="AI29" s="426"/>
      <c r="AJ29" s="427"/>
      <c r="AK29" s="97"/>
      <c r="AL29" s="95"/>
      <c r="AM29" s="85"/>
      <c r="AN29" s="85"/>
      <c r="AO29" s="83"/>
      <c r="AP29" s="85"/>
      <c r="AQ29" s="85"/>
      <c r="AR29" s="85"/>
      <c r="AS29" s="85"/>
      <c r="AT29" s="85"/>
      <c r="AU29" s="85"/>
      <c r="AV29" s="85"/>
      <c r="AW29" s="85"/>
      <c r="AX29" s="85"/>
      <c r="AY29" s="85"/>
      <c r="AZ29" s="85"/>
      <c r="BA29" s="85"/>
      <c r="BB29" s="85"/>
    </row>
    <row r="30" spans="1:72" ht="20.100000000000001" customHeight="1">
      <c r="A30" s="85"/>
      <c r="B30" s="85"/>
      <c r="C30" s="85"/>
      <c r="D30" s="85"/>
      <c r="E30" s="85"/>
      <c r="F30" s="85"/>
      <c r="G30" s="85"/>
      <c r="H30" s="85"/>
      <c r="I30" s="85"/>
      <c r="J30" s="85"/>
      <c r="K30" s="85"/>
      <c r="L30" s="85"/>
      <c r="M30" s="85"/>
      <c r="N30" s="416" t="s">
        <v>198</v>
      </c>
      <c r="O30" s="417"/>
      <c r="P30" s="417"/>
      <c r="Q30" s="417"/>
      <c r="R30" s="417"/>
      <c r="S30" s="417"/>
      <c r="T30" s="417"/>
      <c r="U30" s="417"/>
      <c r="V30" s="418"/>
      <c r="W30" s="422" t="str">
        <f>'基本シート (記入例)'!M15</f>
        <v>通所介護（現行相当あり）</v>
      </c>
      <c r="X30" s="423"/>
      <c r="Y30" s="423"/>
      <c r="Z30" s="423"/>
      <c r="AA30" s="423"/>
      <c r="AB30" s="423"/>
      <c r="AC30" s="423"/>
      <c r="AD30" s="423"/>
      <c r="AE30" s="423"/>
      <c r="AF30" s="423"/>
      <c r="AG30" s="423"/>
      <c r="AH30" s="423"/>
      <c r="AI30" s="423"/>
      <c r="AJ30" s="424"/>
      <c r="AK30" s="81" t="str">
        <f>IF(COUNTA(W30)=1,"〇","×")</f>
        <v>〇</v>
      </c>
      <c r="AL30" s="95" t="s">
        <v>8</v>
      </c>
      <c r="AM30" s="85"/>
      <c r="AN30" s="85"/>
      <c r="AO30" s="83"/>
      <c r="AP30" s="85"/>
      <c r="AQ30" s="85"/>
      <c r="AR30" s="85"/>
      <c r="AS30" s="85"/>
      <c r="AT30" s="85"/>
      <c r="AU30" s="85"/>
      <c r="AV30" s="85"/>
      <c r="AW30" s="85"/>
      <c r="AX30" s="85"/>
      <c r="AY30" s="85"/>
      <c r="AZ30" s="85"/>
      <c r="BA30" s="85"/>
      <c r="BB30" s="85"/>
    </row>
    <row r="31" spans="1:72" ht="20.100000000000001" customHeight="1">
      <c r="A31" s="85"/>
      <c r="B31" s="85"/>
      <c r="C31" s="85"/>
      <c r="D31" s="85"/>
      <c r="E31" s="85"/>
      <c r="F31" s="85"/>
      <c r="G31" s="85"/>
      <c r="H31" s="85"/>
      <c r="I31" s="85"/>
      <c r="J31" s="85"/>
      <c r="K31" s="85"/>
      <c r="L31" s="85"/>
      <c r="M31" s="85"/>
      <c r="N31" s="419"/>
      <c r="O31" s="420"/>
      <c r="P31" s="420"/>
      <c r="Q31" s="420"/>
      <c r="R31" s="420"/>
      <c r="S31" s="420"/>
      <c r="T31" s="420"/>
      <c r="U31" s="420"/>
      <c r="V31" s="421"/>
      <c r="W31" s="425"/>
      <c r="X31" s="426"/>
      <c r="Y31" s="426"/>
      <c r="Z31" s="426"/>
      <c r="AA31" s="426"/>
      <c r="AB31" s="426"/>
      <c r="AC31" s="426"/>
      <c r="AD31" s="426"/>
      <c r="AE31" s="426"/>
      <c r="AF31" s="426"/>
      <c r="AG31" s="426"/>
      <c r="AH31" s="426"/>
      <c r="AI31" s="426"/>
      <c r="AJ31" s="427"/>
      <c r="AK31" s="97"/>
      <c r="AL31" s="95"/>
      <c r="AM31" s="85"/>
      <c r="AN31" s="85"/>
      <c r="AO31" s="83"/>
      <c r="AP31" s="85"/>
      <c r="AQ31" s="85"/>
      <c r="AR31" s="85"/>
      <c r="AS31" s="85"/>
      <c r="AT31" s="85"/>
      <c r="AU31" s="85"/>
      <c r="AV31" s="85"/>
      <c r="AW31" s="85"/>
      <c r="AX31" s="85"/>
      <c r="AY31" s="85"/>
      <c r="AZ31" s="85"/>
      <c r="BA31" s="85"/>
      <c r="BB31" s="85"/>
    </row>
    <row r="32" spans="1:72" ht="20.100000000000001" customHeight="1">
      <c r="A32" s="85"/>
      <c r="B32" s="85"/>
      <c r="C32" s="85"/>
      <c r="D32" s="85"/>
      <c r="E32" s="85"/>
      <c r="F32" s="85"/>
      <c r="G32" s="85"/>
      <c r="H32" s="85"/>
      <c r="I32" s="85"/>
      <c r="J32" s="85"/>
      <c r="K32" s="85"/>
      <c r="L32" s="85"/>
      <c r="M32" s="85"/>
      <c r="N32" s="416" t="s">
        <v>83</v>
      </c>
      <c r="O32" s="417"/>
      <c r="P32" s="417"/>
      <c r="Q32" s="417"/>
      <c r="R32" s="417"/>
      <c r="S32" s="417"/>
      <c r="T32" s="417"/>
      <c r="U32" s="417"/>
      <c r="V32" s="418"/>
      <c r="W32" s="432" t="str">
        <f>'基本シート (記入例)'!M21</f>
        <v>福祉　一郎</v>
      </c>
      <c r="X32" s="432"/>
      <c r="Y32" s="432"/>
      <c r="Z32" s="432"/>
      <c r="AA32" s="432"/>
      <c r="AB32" s="432"/>
      <c r="AC32" s="432"/>
      <c r="AD32" s="432"/>
      <c r="AE32" s="432"/>
      <c r="AF32" s="432"/>
      <c r="AG32" s="432"/>
      <c r="AH32" s="432"/>
      <c r="AI32" s="432"/>
      <c r="AJ32" s="432"/>
      <c r="AK32" s="81" t="str">
        <f>IF(COUNTA(W32)=1,"〇","×")</f>
        <v>〇</v>
      </c>
      <c r="AL32" s="95" t="s">
        <v>8</v>
      </c>
      <c r="AM32" s="85"/>
      <c r="AN32" s="85"/>
      <c r="AO32" s="83"/>
      <c r="AP32" s="85"/>
      <c r="AQ32" s="85"/>
      <c r="AR32" s="85"/>
      <c r="AS32" s="85"/>
      <c r="AT32" s="85"/>
      <c r="AU32" s="85"/>
      <c r="AV32" s="85"/>
      <c r="AW32" s="85"/>
      <c r="AX32" s="85"/>
      <c r="AY32" s="85"/>
      <c r="AZ32" s="85"/>
      <c r="BA32" s="85"/>
      <c r="BB32" s="85"/>
    </row>
    <row r="33" spans="1:58" ht="20.100000000000001" customHeight="1">
      <c r="A33" s="85"/>
      <c r="B33" s="85"/>
      <c r="C33" s="85"/>
      <c r="D33" s="85"/>
      <c r="E33" s="85"/>
      <c r="F33" s="85"/>
      <c r="G33" s="85"/>
      <c r="H33" s="85"/>
      <c r="I33" s="85"/>
      <c r="J33" s="85"/>
      <c r="K33" s="85"/>
      <c r="L33" s="85"/>
      <c r="M33" s="85"/>
      <c r="N33" s="419"/>
      <c r="O33" s="420"/>
      <c r="P33" s="420"/>
      <c r="Q33" s="420"/>
      <c r="R33" s="420"/>
      <c r="S33" s="420"/>
      <c r="T33" s="420"/>
      <c r="U33" s="420"/>
      <c r="V33" s="421"/>
      <c r="W33" s="432"/>
      <c r="X33" s="432"/>
      <c r="Y33" s="432"/>
      <c r="Z33" s="432"/>
      <c r="AA33" s="432"/>
      <c r="AB33" s="432"/>
      <c r="AC33" s="432"/>
      <c r="AD33" s="432"/>
      <c r="AE33" s="432"/>
      <c r="AF33" s="432"/>
      <c r="AG33" s="432"/>
      <c r="AH33" s="432"/>
      <c r="AI33" s="432"/>
      <c r="AJ33" s="432"/>
      <c r="AK33" s="97"/>
      <c r="AL33" s="95"/>
      <c r="AM33" s="85"/>
      <c r="AN33" s="85"/>
      <c r="AO33" s="83"/>
      <c r="AP33" s="85"/>
      <c r="AQ33" s="85"/>
      <c r="AR33" s="85"/>
      <c r="AS33" s="85"/>
      <c r="AT33" s="85"/>
      <c r="AU33" s="85"/>
      <c r="AV33" s="85"/>
      <c r="AW33" s="85"/>
      <c r="AX33" s="85"/>
      <c r="AY33" s="85"/>
      <c r="AZ33" s="85"/>
      <c r="BA33" s="85"/>
      <c r="BB33" s="85"/>
    </row>
    <row r="34" spans="1:58" ht="5.0999999999999996" customHeight="1">
      <c r="A34" s="85"/>
      <c r="B34" s="85"/>
      <c r="C34" s="85"/>
      <c r="D34" s="85"/>
      <c r="E34" s="85"/>
      <c r="F34" s="85"/>
      <c r="G34" s="85"/>
      <c r="H34" s="85"/>
      <c r="I34" s="85"/>
      <c r="J34" s="85"/>
      <c r="K34" s="85"/>
      <c r="L34" s="85"/>
      <c r="M34" s="85"/>
      <c r="N34" s="98"/>
      <c r="O34" s="98"/>
      <c r="P34" s="98"/>
      <c r="Q34" s="98"/>
      <c r="R34" s="98"/>
      <c r="S34" s="98"/>
      <c r="T34" s="98"/>
      <c r="U34" s="98"/>
      <c r="V34" s="98"/>
      <c r="W34" s="98"/>
      <c r="X34" s="98"/>
      <c r="Y34" s="98"/>
      <c r="Z34" s="98"/>
      <c r="AA34" s="98"/>
      <c r="AB34" s="98"/>
      <c r="AC34" s="98"/>
      <c r="AD34" s="98"/>
      <c r="AE34" s="98"/>
      <c r="AF34" s="98"/>
      <c r="AG34" s="98"/>
      <c r="AH34" s="98"/>
      <c r="AI34" s="98"/>
      <c r="AJ34" s="98"/>
      <c r="AK34" s="93"/>
    </row>
    <row r="35" spans="1:58" ht="54.75" customHeight="1">
      <c r="A35" s="438" t="s">
        <v>312</v>
      </c>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85"/>
      <c r="AK35" s="93"/>
    </row>
    <row r="36" spans="1:58" ht="9.9499999999999993" customHeight="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93"/>
    </row>
    <row r="37" spans="1:58" ht="39.75" customHeight="1">
      <c r="A37" s="90">
        <v>1</v>
      </c>
      <c r="B37" s="99" t="s">
        <v>39</v>
      </c>
      <c r="C37" s="100"/>
      <c r="D37" s="100"/>
      <c r="E37" s="101"/>
      <c r="F37" s="101"/>
      <c r="G37" s="101"/>
      <c r="H37" s="102"/>
      <c r="I37" s="102"/>
      <c r="J37" s="439">
        <f>'実績報告書 (記入例)'!D34+'実績報告書②（記入例）'!F85</f>
        <v>332000</v>
      </c>
      <c r="K37" s="439"/>
      <c r="L37" s="439"/>
      <c r="M37" s="439"/>
      <c r="N37" s="439"/>
      <c r="O37" s="439"/>
      <c r="P37" s="439"/>
      <c r="Q37" s="439"/>
      <c r="R37" s="89" t="s">
        <v>40</v>
      </c>
      <c r="S37" s="102"/>
      <c r="T37" s="102"/>
      <c r="U37" s="102"/>
      <c r="V37" s="102"/>
      <c r="W37" s="102"/>
      <c r="X37" s="102"/>
      <c r="Y37" s="102"/>
      <c r="Z37" s="102"/>
      <c r="AA37" s="102"/>
      <c r="AB37" s="102"/>
      <c r="AC37" s="102"/>
      <c r="AK37" s="103"/>
      <c r="AL37" s="78" t="s">
        <v>13</v>
      </c>
    </row>
    <row r="38" spans="1:58" ht="5.0999999999999996" customHeight="1">
      <c r="A38" s="90"/>
      <c r="B38" s="90"/>
      <c r="C38" s="104"/>
      <c r="D38" s="104"/>
      <c r="E38" s="104"/>
      <c r="F38" s="104"/>
      <c r="G38" s="104"/>
      <c r="H38" s="102"/>
      <c r="I38" s="102"/>
      <c r="J38" s="102"/>
      <c r="K38" s="102"/>
      <c r="L38" s="102"/>
      <c r="M38" s="102"/>
      <c r="N38" s="102"/>
      <c r="O38" s="102"/>
      <c r="P38" s="102"/>
      <c r="Q38" s="102"/>
      <c r="R38" s="102"/>
      <c r="S38" s="102"/>
      <c r="T38" s="102"/>
      <c r="U38" s="102"/>
      <c r="V38" s="102"/>
      <c r="W38" s="102"/>
      <c r="X38" s="102"/>
      <c r="Y38" s="102"/>
      <c r="Z38" s="102"/>
      <c r="AA38" s="102"/>
      <c r="AB38" s="102"/>
      <c r="AC38" s="102"/>
      <c r="AK38" s="93"/>
      <c r="BE38" s="80"/>
      <c r="BF38" s="80"/>
    </row>
    <row r="39" spans="1:58" ht="24.95" customHeight="1">
      <c r="A39" s="90">
        <v>2</v>
      </c>
      <c r="B39" s="456" t="s">
        <v>41</v>
      </c>
      <c r="C39" s="456"/>
      <c r="D39" s="456"/>
      <c r="E39" s="456"/>
      <c r="F39" s="456"/>
      <c r="G39" s="89"/>
      <c r="H39" s="102"/>
      <c r="I39" s="102"/>
      <c r="J39" s="102"/>
      <c r="K39" s="102"/>
      <c r="L39" s="102"/>
      <c r="M39" s="102"/>
      <c r="N39" s="102"/>
      <c r="O39" s="102"/>
      <c r="P39" s="102"/>
      <c r="Q39" s="102"/>
      <c r="R39" s="102"/>
      <c r="S39" s="102"/>
      <c r="T39" s="102"/>
      <c r="U39" s="102"/>
      <c r="V39" s="102"/>
      <c r="W39" s="102"/>
      <c r="X39" s="102"/>
      <c r="Y39" s="102"/>
      <c r="Z39" s="102"/>
      <c r="AA39" s="102"/>
      <c r="AB39" s="102"/>
      <c r="AC39" s="102"/>
      <c r="AK39" s="103"/>
      <c r="AL39" s="78" t="s">
        <v>13</v>
      </c>
    </row>
    <row r="40" spans="1:58" ht="30" customHeight="1">
      <c r="A40" s="445" t="s">
        <v>45</v>
      </c>
      <c r="B40" s="459" t="s">
        <v>14</v>
      </c>
      <c r="C40" s="460"/>
      <c r="D40" s="460"/>
      <c r="E40" s="460"/>
      <c r="F40" s="461"/>
      <c r="G40" s="105" t="str">
        <f>'基本シート (記入例)'!M36</f>
        <v>〇</v>
      </c>
      <c r="H40" s="106" t="str">
        <f>'基本シート (記入例)'!O36</f>
        <v>〇</v>
      </c>
      <c r="I40" s="106" t="str">
        <f>'基本シート (記入例)'!Q36</f>
        <v>〇</v>
      </c>
      <c r="J40" s="107" t="str">
        <f>'基本シート (記入例)'!S36</f>
        <v>〇</v>
      </c>
      <c r="K40" s="440"/>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2"/>
      <c r="AK40" s="103" t="str">
        <f>IF(COUNTA(G40:J40)=4,"〇","×")</f>
        <v>〇</v>
      </c>
      <c r="AL40" s="95" t="s">
        <v>15</v>
      </c>
    </row>
    <row r="41" spans="1:58" ht="30" customHeight="1">
      <c r="A41" s="446"/>
      <c r="B41" s="457" t="s">
        <v>16</v>
      </c>
      <c r="C41" s="458"/>
      <c r="D41" s="458"/>
      <c r="E41" s="458"/>
      <c r="F41" s="458"/>
      <c r="G41" s="108" t="str">
        <f>'基本シート (記入例)'!W36</f>
        <v>〇</v>
      </c>
      <c r="H41" s="109" t="str">
        <f>'基本シート (記入例)'!Y36</f>
        <v>〇</v>
      </c>
      <c r="I41" s="126" t="str">
        <f>'基本シート (記入例)'!AA36</f>
        <v>〇</v>
      </c>
      <c r="J41" s="440"/>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2"/>
      <c r="AK41" s="103" t="str">
        <f>IF(COUNTA(G41:I41)=3,"〇","×")</f>
        <v>〇</v>
      </c>
      <c r="AL41" s="95" t="s">
        <v>17</v>
      </c>
    </row>
    <row r="42" spans="1:58" ht="30" customHeight="1">
      <c r="A42" s="446"/>
      <c r="B42" s="450" t="s">
        <v>18</v>
      </c>
      <c r="C42" s="451"/>
      <c r="D42" s="451"/>
      <c r="E42" s="451"/>
      <c r="F42" s="452"/>
      <c r="G42" s="453" t="str">
        <f>'基本シート (記入例)'!M37</f>
        <v>〇〇銀行</v>
      </c>
      <c r="H42" s="454"/>
      <c r="I42" s="454"/>
      <c r="J42" s="454"/>
      <c r="K42" s="454"/>
      <c r="L42" s="454"/>
      <c r="M42" s="454"/>
      <c r="N42" s="454"/>
      <c r="O42" s="454"/>
      <c r="P42" s="454"/>
      <c r="Q42" s="454"/>
      <c r="R42" s="454"/>
      <c r="S42" s="454"/>
      <c r="T42" s="454"/>
      <c r="U42" s="454"/>
      <c r="V42" s="454"/>
      <c r="W42" s="455"/>
      <c r="X42" s="440"/>
      <c r="Y42" s="441"/>
      <c r="Z42" s="441"/>
      <c r="AA42" s="441"/>
      <c r="AB42" s="441"/>
      <c r="AC42" s="441"/>
      <c r="AD42" s="441"/>
      <c r="AE42" s="441"/>
      <c r="AF42" s="441"/>
      <c r="AG42" s="441"/>
      <c r="AH42" s="441"/>
      <c r="AI42" s="441"/>
      <c r="AJ42" s="442"/>
      <c r="AK42" s="103" t="str">
        <f>IF(COUNTA(G42)=1,"〇","×")</f>
        <v>〇</v>
      </c>
      <c r="AL42" s="95" t="s">
        <v>19</v>
      </c>
    </row>
    <row r="43" spans="1:58" ht="30" customHeight="1">
      <c r="A43" s="446"/>
      <c r="B43" s="450" t="s">
        <v>20</v>
      </c>
      <c r="C43" s="451"/>
      <c r="D43" s="451"/>
      <c r="E43" s="451"/>
      <c r="F43" s="452"/>
      <c r="G43" s="453" t="str">
        <f>'基本シート (記入例)'!M38</f>
        <v>〇〇</v>
      </c>
      <c r="H43" s="454"/>
      <c r="I43" s="454"/>
      <c r="J43" s="454"/>
      <c r="K43" s="454"/>
      <c r="L43" s="454"/>
      <c r="M43" s="455"/>
      <c r="N43" s="440"/>
      <c r="O43" s="441"/>
      <c r="P43" s="441"/>
      <c r="Q43" s="441"/>
      <c r="R43" s="441"/>
      <c r="S43" s="441"/>
      <c r="T43" s="441"/>
      <c r="U43" s="441"/>
      <c r="V43" s="441"/>
      <c r="W43" s="441"/>
      <c r="X43" s="441"/>
      <c r="Y43" s="441"/>
      <c r="Z43" s="441"/>
      <c r="AA43" s="441"/>
      <c r="AB43" s="441"/>
      <c r="AC43" s="441"/>
      <c r="AD43" s="441"/>
      <c r="AE43" s="441"/>
      <c r="AF43" s="441"/>
      <c r="AG43" s="441"/>
      <c r="AH43" s="441"/>
      <c r="AI43" s="441"/>
      <c r="AJ43" s="442"/>
      <c r="AK43" s="103" t="str">
        <f>IF(COUNTA(G43)=1,"〇","×")</f>
        <v>〇</v>
      </c>
      <c r="AL43" s="95" t="s">
        <v>21</v>
      </c>
    </row>
    <row r="44" spans="1:58" ht="30" customHeight="1">
      <c r="A44" s="446"/>
      <c r="B44" s="450" t="s">
        <v>22</v>
      </c>
      <c r="C44" s="451"/>
      <c r="D44" s="451"/>
      <c r="E44" s="451"/>
      <c r="F44" s="451"/>
      <c r="G44" s="540">
        <f>'基本シート (記入例)'!M39</f>
        <v>1</v>
      </c>
      <c r="H44" s="541"/>
      <c r="I44" s="447" t="s">
        <v>23</v>
      </c>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9"/>
      <c r="AK44" s="103" t="str">
        <f>IF(COUNTA(G44)=1,"〇","×")</f>
        <v>〇</v>
      </c>
      <c r="AL44" s="95" t="s">
        <v>24</v>
      </c>
    </row>
    <row r="45" spans="1:58" ht="30" customHeight="1">
      <c r="A45" s="446"/>
      <c r="B45" s="450" t="s">
        <v>25</v>
      </c>
      <c r="C45" s="451"/>
      <c r="D45" s="451"/>
      <c r="E45" s="451"/>
      <c r="F45" s="451"/>
      <c r="G45" s="110">
        <f>'基本シート (記入例)'!M40</f>
        <v>1</v>
      </c>
      <c r="H45" s="111">
        <f>'基本シート (記入例)'!O40</f>
        <v>2</v>
      </c>
      <c r="I45" s="111">
        <f>'基本シート (記入例)'!Q40</f>
        <v>3</v>
      </c>
      <c r="J45" s="111">
        <f>'基本シート (記入例)'!S40</f>
        <v>4</v>
      </c>
      <c r="K45" s="111">
        <f>'基本シート (記入例)'!U40</f>
        <v>5</v>
      </c>
      <c r="L45" s="111">
        <f>'基本シート (記入例)'!W40</f>
        <v>6</v>
      </c>
      <c r="M45" s="112">
        <f>'基本シート (記入例)'!Y40</f>
        <v>7</v>
      </c>
      <c r="N45" s="468"/>
      <c r="O45" s="469"/>
      <c r="P45" s="469"/>
      <c r="Q45" s="469"/>
      <c r="R45" s="469"/>
      <c r="S45" s="469"/>
      <c r="T45" s="469"/>
      <c r="U45" s="469"/>
      <c r="V45" s="469"/>
      <c r="W45" s="469"/>
      <c r="X45" s="469"/>
      <c r="Y45" s="469"/>
      <c r="Z45" s="469"/>
      <c r="AA45" s="469"/>
      <c r="AB45" s="469"/>
      <c r="AC45" s="469"/>
      <c r="AD45" s="469"/>
      <c r="AE45" s="469"/>
      <c r="AF45" s="469"/>
      <c r="AG45" s="469"/>
      <c r="AH45" s="469"/>
      <c r="AI45" s="469"/>
      <c r="AJ45" s="470"/>
      <c r="AK45" s="103" t="str">
        <f>IF(COUNTA(G45:M45)=7,"〇","×")</f>
        <v>〇</v>
      </c>
      <c r="AL45" s="95" t="s">
        <v>26</v>
      </c>
    </row>
    <row r="46" spans="1:58" ht="30" customHeight="1">
      <c r="A46" s="446"/>
      <c r="B46" s="471" t="s">
        <v>27</v>
      </c>
      <c r="C46" s="460"/>
      <c r="D46" s="460"/>
      <c r="E46" s="460"/>
      <c r="F46" s="461"/>
      <c r="G46" s="453" t="str">
        <f>'基本シート (記入例)'!M41</f>
        <v>ｼﾔｶｲﾌｸｼﾎｳｼﾞﾝ〇〇ﾌｸｼｶｲ ﾘｼﾞﾁﾖｳ ﾀﾝﾊﾞ ｲﾁﾛｳ</v>
      </c>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5"/>
      <c r="AK46" s="81" t="str">
        <f>IF(COUNTA(G46:AJ46)&gt;=1,"〇","×")</f>
        <v>〇</v>
      </c>
      <c r="AL46" s="95" t="s">
        <v>28</v>
      </c>
    </row>
    <row r="47" spans="1:58" ht="9.9499999999999993" customHeight="1">
      <c r="A47" s="443"/>
      <c r="B47" s="444"/>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row>
    <row r="48" spans="1:58">
      <c r="A48" s="90">
        <v>3</v>
      </c>
      <c r="B48" s="466" t="s">
        <v>42</v>
      </c>
      <c r="C48" s="466"/>
      <c r="D48" s="466"/>
      <c r="E48" s="466"/>
      <c r="F48" s="466"/>
      <c r="G48" s="466"/>
      <c r="H48" s="466"/>
      <c r="I48" s="466"/>
      <c r="J48" s="466"/>
      <c r="K48" s="466"/>
      <c r="L48" s="466"/>
      <c r="M48" s="104"/>
      <c r="R48" s="79">
        <v>4</v>
      </c>
      <c r="S48" s="466" t="s">
        <v>44</v>
      </c>
      <c r="T48" s="466"/>
      <c r="U48" s="466"/>
      <c r="V48" s="466"/>
      <c r="W48" s="466"/>
      <c r="X48" s="113"/>
    </row>
    <row r="49" spans="1:38" ht="30" customHeight="1">
      <c r="A49" s="472" t="s">
        <v>43</v>
      </c>
      <c r="B49" s="472"/>
      <c r="C49" s="472"/>
      <c r="D49" s="472"/>
      <c r="E49" s="472"/>
      <c r="F49" s="472"/>
      <c r="G49" s="473" t="str">
        <f>IF('基本シート (記入例)'!A25=TRUE,'基本シート (記入例)'!M21,'基本シート (記入例)'!M24)</f>
        <v>福祉　一郎</v>
      </c>
      <c r="H49" s="473"/>
      <c r="I49" s="473"/>
      <c r="J49" s="473"/>
      <c r="K49" s="473"/>
      <c r="L49" s="473"/>
      <c r="M49" s="473"/>
      <c r="N49" s="473"/>
      <c r="O49" s="473"/>
      <c r="P49" s="473"/>
      <c r="Q49" s="473"/>
      <c r="R49" s="472" t="s">
        <v>44</v>
      </c>
      <c r="S49" s="472"/>
      <c r="T49" s="472"/>
      <c r="U49" s="472"/>
      <c r="V49" s="472"/>
      <c r="W49" s="472"/>
      <c r="X49" s="467" t="str">
        <f>IF('基本シート (記入例)'!A31=TRUE,'基本シート (記入例)'!M21,'基本シート (記入例)'!M30)</f>
        <v>介護　花子</v>
      </c>
      <c r="Y49" s="467"/>
      <c r="Z49" s="467"/>
      <c r="AA49" s="467"/>
      <c r="AB49" s="467"/>
      <c r="AC49" s="467"/>
      <c r="AD49" s="467"/>
      <c r="AE49" s="467"/>
      <c r="AF49" s="467"/>
      <c r="AG49" s="467"/>
      <c r="AH49" s="467"/>
      <c r="AI49" s="467"/>
      <c r="AJ49" s="467"/>
    </row>
    <row r="50" spans="1:38" ht="30" customHeight="1">
      <c r="A50" s="431" t="s">
        <v>78</v>
      </c>
      <c r="B50" s="431"/>
      <c r="C50" s="431"/>
      <c r="D50" s="431"/>
      <c r="E50" s="431"/>
      <c r="F50" s="431"/>
      <c r="G50" s="473" t="str">
        <f>IF('基本シート (記入例)'!A27=TRUE,'基本シート (記入例)'!M22,'基本シート (記入例)'!M26)</f>
        <v>0795-〇〇-〇〇〇〇</v>
      </c>
      <c r="H50" s="473"/>
      <c r="I50" s="473"/>
      <c r="J50" s="473"/>
      <c r="K50" s="473"/>
      <c r="L50" s="473"/>
      <c r="M50" s="473"/>
      <c r="N50" s="473"/>
      <c r="O50" s="473"/>
      <c r="P50" s="473"/>
      <c r="Q50" s="473"/>
      <c r="R50" s="472" t="s">
        <v>80</v>
      </c>
      <c r="S50" s="472"/>
      <c r="T50" s="472"/>
      <c r="U50" s="472"/>
      <c r="V50" s="472"/>
      <c r="W50" s="472"/>
      <c r="X50" s="467" t="str">
        <f>IF('基本シート (記入例)'!A33=TRUE,'基本シート (記入例)'!M22,'基本シート (記入例)'!M32)</f>
        <v>0795-〇〇-〇〇〇〇</v>
      </c>
      <c r="Y50" s="467"/>
      <c r="Z50" s="467"/>
      <c r="AA50" s="467"/>
      <c r="AB50" s="467"/>
      <c r="AC50" s="467"/>
      <c r="AD50" s="467"/>
      <c r="AE50" s="467"/>
      <c r="AF50" s="467"/>
      <c r="AG50" s="467"/>
      <c r="AH50" s="467"/>
      <c r="AI50" s="467"/>
      <c r="AJ50" s="467"/>
      <c r="AL50" s="78" t="b">
        <v>1</v>
      </c>
    </row>
    <row r="51" spans="1:38" ht="30" customHeight="1">
      <c r="A51" s="472" t="s">
        <v>79</v>
      </c>
      <c r="B51" s="472"/>
      <c r="C51" s="472"/>
      <c r="D51" s="472"/>
      <c r="E51" s="472"/>
      <c r="F51" s="472"/>
      <c r="G51" s="473" t="str">
        <f>IF('基本シート (記入例)'!A29=TRUE,'基本シート (記入例)'!M23,'基本シート (記入例)'!M28)</f>
        <v>kaigohoken@tamba.co.jp</v>
      </c>
      <c r="H51" s="473"/>
      <c r="I51" s="473"/>
      <c r="J51" s="473"/>
      <c r="K51" s="473"/>
      <c r="L51" s="473"/>
      <c r="M51" s="473"/>
      <c r="N51" s="473"/>
      <c r="O51" s="473"/>
      <c r="P51" s="473"/>
      <c r="Q51" s="473"/>
      <c r="R51" s="474" t="s">
        <v>79</v>
      </c>
      <c r="S51" s="474"/>
      <c r="T51" s="474"/>
      <c r="U51" s="474"/>
      <c r="V51" s="474"/>
      <c r="W51" s="474"/>
      <c r="X51" s="467" t="str">
        <f>IF('基本シート (記入例)'!A35=TRUE,'基本シート (記入例)'!M23,'基本シート (記入例)'!M34)</f>
        <v>kaigohoken_day@tamba.co.jp</v>
      </c>
      <c r="Y51" s="467"/>
      <c r="Z51" s="467"/>
      <c r="AA51" s="467"/>
      <c r="AB51" s="467"/>
      <c r="AC51" s="467"/>
      <c r="AD51" s="467"/>
      <c r="AE51" s="467"/>
      <c r="AF51" s="467"/>
      <c r="AG51" s="467"/>
      <c r="AH51" s="467"/>
      <c r="AI51" s="467"/>
      <c r="AJ51" s="467"/>
    </row>
    <row r="52" spans="1:38" ht="15" customHeight="1">
      <c r="A52" s="104"/>
      <c r="B52" s="104"/>
      <c r="C52" s="104"/>
      <c r="D52" s="104"/>
      <c r="E52" s="104"/>
      <c r="F52" s="104"/>
      <c r="G52" s="104"/>
      <c r="H52" s="104"/>
      <c r="I52" s="104"/>
      <c r="J52" s="104"/>
      <c r="K52" s="104"/>
      <c r="L52" s="104"/>
      <c r="M52" s="104"/>
    </row>
    <row r="53" spans="1:38" ht="5.0999999999999996" customHeight="1" thickBot="1"/>
    <row r="54" spans="1:38" ht="10.5" customHeight="1">
      <c r="B54" s="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134"/>
      <c r="AI54" s="135"/>
    </row>
    <row r="55" spans="1:38" ht="20.25">
      <c r="B55" s="114" t="s">
        <v>273</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I55" s="136"/>
    </row>
    <row r="56" spans="1:38" ht="39" customHeight="1">
      <c r="B56" s="116"/>
      <c r="C56" s="434" t="str">
        <f>'基本シート (記入例)'!C46:AG46</f>
        <v>光熱費の支払額、実績等の内容に相違なく、申請に用いた支出等に係る証拠書類及び実績人数の根拠資料を５年間適切に整備保管します。</v>
      </c>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I56" s="136"/>
    </row>
    <row r="57" spans="1:38" ht="39" customHeight="1">
      <c r="B57" s="116"/>
      <c r="C57" s="434" t="str">
        <f>'基本シート (記入例)'!C47:AG47</f>
        <v>補助金申請について他の原油価格等高騰対策補助事業と重複した申請はしていません。</v>
      </c>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39"/>
      <c r="AI57" s="136"/>
    </row>
    <row r="58" spans="1:38" ht="39" customHeight="1">
      <c r="B58" s="116"/>
      <c r="C58" s="434" t="str">
        <f>'基本シート (記入例)'!C48:AG48</f>
        <v>補助金の重複を防ぐため、他の原油価格等高騰対策補助事業に対して、申請内容等の情報を提供されることに同意します。</v>
      </c>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39"/>
      <c r="AE58" s="539"/>
      <c r="AF58" s="539"/>
      <c r="AG58" s="539"/>
      <c r="AI58" s="136"/>
    </row>
    <row r="59" spans="1:38" ht="39" customHeight="1">
      <c r="B59" s="116"/>
      <c r="C59" s="434" t="str">
        <f>'基本シート (記入例)'!C49:AG49</f>
        <v>補助金事務を適正に執行するために事業所へ訪問し書類等の確認を受けることに同意します。</v>
      </c>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39"/>
      <c r="AI59" s="136"/>
    </row>
    <row r="60" spans="1:38" ht="24.95" customHeight="1">
      <c r="B60" s="462" t="s">
        <v>64</v>
      </c>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I60" s="136"/>
    </row>
    <row r="61" spans="1:38" ht="30" customHeight="1" thickBot="1">
      <c r="B61" s="116"/>
      <c r="C61" s="434" t="str">
        <f>'基本シート (記入例)'!C51:AG51</f>
        <v>申請する車両は、専ら利用者の輸送・送迎・介護職員等による利用者の居宅への訪問等に使用するものです。</v>
      </c>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137"/>
      <c r="AI61" s="138"/>
    </row>
    <row r="62" spans="1:38" ht="9.9499999999999993" customHeight="1">
      <c r="B62" s="5"/>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row>
  </sheetData>
  <sheetProtection algorithmName="SHA-512" hashValue="LW78BiiQeGi24vgDDp+66NnYTI87IHmtPXIvDuWMAbKCV8h6HulMe8h6Q7u/6gux91YlTZfX+PryXYDuyiI38Q==" saltValue="saB0vblKAAP224Ce8w2pdg==" spinCount="100000" sheet="1" scenarios="1"/>
  <mergeCells count="68">
    <mergeCell ref="N20:V21"/>
    <mergeCell ref="W20:AJ21"/>
    <mergeCell ref="N16:V17"/>
    <mergeCell ref="W16:AJ17"/>
    <mergeCell ref="N12:R13"/>
    <mergeCell ref="S12:AJ13"/>
    <mergeCell ref="N18:V19"/>
    <mergeCell ref="W18:AJ19"/>
    <mergeCell ref="A2:G2"/>
    <mergeCell ref="A3:AJ5"/>
    <mergeCell ref="AM4:AP5"/>
    <mergeCell ref="AE7:AJ7"/>
    <mergeCell ref="N14:R15"/>
    <mergeCell ref="S14:AJ15"/>
    <mergeCell ref="N22:R23"/>
    <mergeCell ref="S22:AJ23"/>
    <mergeCell ref="N24:R25"/>
    <mergeCell ref="S24:AJ25"/>
    <mergeCell ref="N32:V33"/>
    <mergeCell ref="W32:AJ33"/>
    <mergeCell ref="N26:R27"/>
    <mergeCell ref="S26:AJ27"/>
    <mergeCell ref="A35:AI35"/>
    <mergeCell ref="J37:Q37"/>
    <mergeCell ref="B39:F39"/>
    <mergeCell ref="N28:V29"/>
    <mergeCell ref="W28:AJ29"/>
    <mergeCell ref="N30:V31"/>
    <mergeCell ref="W30:AJ31"/>
    <mergeCell ref="B41:F41"/>
    <mergeCell ref="J41:AJ41"/>
    <mergeCell ref="B42:F42"/>
    <mergeCell ref="G42:W42"/>
    <mergeCell ref="X42:AJ42"/>
    <mergeCell ref="B48:L48"/>
    <mergeCell ref="S48:W48"/>
    <mergeCell ref="B43:F43"/>
    <mergeCell ref="G43:M43"/>
    <mergeCell ref="N43:AJ43"/>
    <mergeCell ref="B44:F44"/>
    <mergeCell ref="G44:H44"/>
    <mergeCell ref="I44:AJ44"/>
    <mergeCell ref="B45:F45"/>
    <mergeCell ref="N45:AJ45"/>
    <mergeCell ref="B46:F46"/>
    <mergeCell ref="G46:AJ46"/>
    <mergeCell ref="A47:AJ47"/>
    <mergeCell ref="A40:A46"/>
    <mergeCell ref="B40:F40"/>
    <mergeCell ref="K40:AJ40"/>
    <mergeCell ref="A49:F49"/>
    <mergeCell ref="G49:Q49"/>
    <mergeCell ref="R49:W49"/>
    <mergeCell ref="X49:AJ49"/>
    <mergeCell ref="A50:F50"/>
    <mergeCell ref="G50:Q50"/>
    <mergeCell ref="R50:W50"/>
    <mergeCell ref="X50:AJ50"/>
    <mergeCell ref="B60:AG60"/>
    <mergeCell ref="C61:AG61"/>
    <mergeCell ref="A51:F51"/>
    <mergeCell ref="G51:Q51"/>
    <mergeCell ref="R51:W51"/>
    <mergeCell ref="X51:AJ51"/>
    <mergeCell ref="C56:AG56"/>
    <mergeCell ref="C57:AG57"/>
    <mergeCell ref="C58:AG58"/>
    <mergeCell ref="C59:AG59"/>
  </mergeCells>
  <phoneticPr fontId="3"/>
  <conditionalFormatting sqref="S12:AJ13">
    <cfRule type="expression" dxfId="4" priority="5">
      <formula>$AK$12=〇</formula>
    </cfRule>
  </conditionalFormatting>
  <dataValidations count="1">
    <dataValidation imeMode="fullAlpha" allowBlank="1" showInputMessage="1" showErrorMessage="1" sqref="S22:AJ23" xr:uid="{00000000-0002-0000-0B00-000000000000}"/>
  </dataValidations>
  <pageMargins left="0.82677165354330717" right="0.23622047244094491" top="0.55118110236220474" bottom="0.55118110236220474" header="0.31496062992125984" footer="0.31496062992125984"/>
  <pageSetup paperSize="9" scale="5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xdr:col>
                    <xdr:colOff>66675</xdr:colOff>
                    <xdr:row>55</xdr:row>
                    <xdr:rowOff>104775</xdr:rowOff>
                  </from>
                  <to>
                    <xdr:col>2</xdr:col>
                    <xdr:colOff>171450</xdr:colOff>
                    <xdr:row>55</xdr:row>
                    <xdr:rowOff>361950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1</xdr:col>
                    <xdr:colOff>57150</xdr:colOff>
                    <xdr:row>60</xdr:row>
                    <xdr:rowOff>9525</xdr:rowOff>
                  </from>
                  <to>
                    <xdr:col>2</xdr:col>
                    <xdr:colOff>180975</xdr:colOff>
                    <xdr:row>60</xdr:row>
                    <xdr:rowOff>276225</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1</xdr:col>
                    <xdr:colOff>57150</xdr:colOff>
                    <xdr:row>60</xdr:row>
                    <xdr:rowOff>9525</xdr:rowOff>
                  </from>
                  <to>
                    <xdr:col>2</xdr:col>
                    <xdr:colOff>180975</xdr:colOff>
                    <xdr:row>60</xdr:row>
                    <xdr:rowOff>276225</xdr:rowOff>
                  </to>
                </anchor>
              </controlPr>
            </control>
          </mc:Choice>
        </mc:AlternateContent>
        <mc:AlternateContent xmlns:mc="http://schemas.openxmlformats.org/markup-compatibility/2006">
          <mc:Choice Requires="x14">
            <control shapeId="9240" r:id="rId7" name="Check Box 24">
              <controlPr defaultSize="0" autoFill="0" autoLine="0" autoPict="0">
                <anchor moveWithCells="1">
                  <from>
                    <xdr:col>1</xdr:col>
                    <xdr:colOff>66675</xdr:colOff>
                    <xdr:row>56</xdr:row>
                    <xdr:rowOff>104775</xdr:rowOff>
                  </from>
                  <to>
                    <xdr:col>2</xdr:col>
                    <xdr:colOff>171450</xdr:colOff>
                    <xdr:row>56</xdr:row>
                    <xdr:rowOff>361950</xdr:rowOff>
                  </to>
                </anchor>
              </controlPr>
            </control>
          </mc:Choice>
        </mc:AlternateContent>
        <mc:AlternateContent xmlns:mc="http://schemas.openxmlformats.org/markup-compatibility/2006">
          <mc:Choice Requires="x14">
            <control shapeId="9241" r:id="rId8" name="Check Box 25">
              <controlPr defaultSize="0" autoFill="0" autoLine="0" autoPict="0">
                <anchor moveWithCells="1">
                  <from>
                    <xdr:col>1</xdr:col>
                    <xdr:colOff>66675</xdr:colOff>
                    <xdr:row>57</xdr:row>
                    <xdr:rowOff>104775</xdr:rowOff>
                  </from>
                  <to>
                    <xdr:col>2</xdr:col>
                    <xdr:colOff>171450</xdr:colOff>
                    <xdr:row>57</xdr:row>
                    <xdr:rowOff>361950</xdr:rowOff>
                  </to>
                </anchor>
              </controlPr>
            </control>
          </mc:Choice>
        </mc:AlternateContent>
        <mc:AlternateContent xmlns:mc="http://schemas.openxmlformats.org/markup-compatibility/2006">
          <mc:Choice Requires="x14">
            <control shapeId="9242" r:id="rId9" name="Check Box 26">
              <controlPr defaultSize="0" autoFill="0" autoLine="0" autoPict="0">
                <anchor moveWithCells="1">
                  <from>
                    <xdr:col>1</xdr:col>
                    <xdr:colOff>66675</xdr:colOff>
                    <xdr:row>58</xdr:row>
                    <xdr:rowOff>104775</xdr:rowOff>
                  </from>
                  <to>
                    <xdr:col>2</xdr:col>
                    <xdr:colOff>171450</xdr:colOff>
                    <xdr:row>58</xdr:row>
                    <xdr:rowOff>361950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986C898C-14AC-4300-8465-549FC8725E0C}">
            <xm:f>'基本シート (記入例)'!$A$49=FALSE</xm:f>
            <x14:dxf>
              <fill>
                <patternFill>
                  <bgColor theme="1"/>
                </patternFill>
              </fill>
            </x14:dxf>
          </x14:cfRule>
          <x14:cfRule type="expression" priority="37" id="{886C9485-97FA-4FC2-A0E0-234E71520B10}">
            <xm:f>'基本シート (記入例)'!$A$46=FALSE</xm:f>
            <x14:dxf>
              <fill>
                <patternFill>
                  <bgColor theme="1"/>
                </patternFill>
              </fill>
            </x14:dxf>
          </x14:cfRule>
          <x14:cfRule type="expression" priority="38" id="{D06F47AC-FF8E-47FF-8179-EF9DC94E0F6D}">
            <xm:f>'基本シート (記入例)'!$A$47=FALSE</xm:f>
            <x14:dxf>
              <fill>
                <patternFill>
                  <bgColor theme="1"/>
                </patternFill>
              </fill>
            </x14:dxf>
          </x14:cfRule>
          <x14:cfRule type="expression" priority="39" id="{7F2742CE-A7E0-4C6E-84CC-96E2719A1B7A}">
            <xm:f>'基本シート (記入例)'!$A$48=FALSE</xm:f>
            <x14:dxf>
              <fill>
                <patternFill>
                  <bgColor theme="1"/>
                </patternFill>
              </fill>
            </x14:dxf>
          </x14:cfRule>
          <xm:sqref>J37:Q37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2"/>
  <sheetViews>
    <sheetView view="pageBreakPreview" zoomScale="80" zoomScaleNormal="75" zoomScaleSheetLayoutView="80" workbookViewId="0">
      <selection activeCell="E1" sqref="E1"/>
    </sheetView>
  </sheetViews>
  <sheetFormatPr defaultRowHeight="13.5"/>
  <cols>
    <col min="1" max="1" width="4.625" style="40" customWidth="1"/>
    <col min="2" max="2" width="3.875" style="40" customWidth="1"/>
    <col min="3" max="3" width="23.25" style="40" customWidth="1"/>
    <col min="4" max="4" width="22.125" style="40" customWidth="1"/>
    <col min="5" max="5" width="59.5" style="40" customWidth="1"/>
    <col min="6" max="256" width="9" style="40"/>
    <col min="257" max="257" width="4.625" style="40" customWidth="1"/>
    <col min="258" max="258" width="3.875" style="40" customWidth="1"/>
    <col min="259" max="259" width="23.25" style="40" customWidth="1"/>
    <col min="260" max="260" width="22.125" style="40" customWidth="1"/>
    <col min="261" max="261" width="59.5" style="40" customWidth="1"/>
    <col min="262" max="512" width="9" style="40"/>
    <col min="513" max="513" width="4.625" style="40" customWidth="1"/>
    <col min="514" max="514" width="3.875" style="40" customWidth="1"/>
    <col min="515" max="515" width="23.25" style="40" customWidth="1"/>
    <col min="516" max="516" width="22.125" style="40" customWidth="1"/>
    <col min="517" max="517" width="59.5" style="40" customWidth="1"/>
    <col min="518" max="768" width="9" style="40"/>
    <col min="769" max="769" width="4.625" style="40" customWidth="1"/>
    <col min="770" max="770" width="3.875" style="40" customWidth="1"/>
    <col min="771" max="771" width="23.25" style="40" customWidth="1"/>
    <col min="772" max="772" width="22.125" style="40" customWidth="1"/>
    <col min="773" max="773" width="59.5" style="40" customWidth="1"/>
    <col min="774" max="1024" width="9" style="40"/>
    <col min="1025" max="1025" width="4.625" style="40" customWidth="1"/>
    <col min="1026" max="1026" width="3.875" style="40" customWidth="1"/>
    <col min="1027" max="1027" width="23.25" style="40" customWidth="1"/>
    <col min="1028" max="1028" width="22.125" style="40" customWidth="1"/>
    <col min="1029" max="1029" width="59.5" style="40" customWidth="1"/>
    <col min="1030" max="1280" width="9" style="40"/>
    <col min="1281" max="1281" width="4.625" style="40" customWidth="1"/>
    <col min="1282" max="1282" width="3.875" style="40" customWidth="1"/>
    <col min="1283" max="1283" width="23.25" style="40" customWidth="1"/>
    <col min="1284" max="1284" width="22.125" style="40" customWidth="1"/>
    <col min="1285" max="1285" width="59.5" style="40" customWidth="1"/>
    <col min="1286" max="1536" width="9" style="40"/>
    <col min="1537" max="1537" width="4.625" style="40" customWidth="1"/>
    <col min="1538" max="1538" width="3.875" style="40" customWidth="1"/>
    <col min="1539" max="1539" width="23.25" style="40" customWidth="1"/>
    <col min="1540" max="1540" width="22.125" style="40" customWidth="1"/>
    <col min="1541" max="1541" width="59.5" style="40" customWidth="1"/>
    <col min="1542" max="1792" width="9" style="40"/>
    <col min="1793" max="1793" width="4.625" style="40" customWidth="1"/>
    <col min="1794" max="1794" width="3.875" style="40" customWidth="1"/>
    <col min="1795" max="1795" width="23.25" style="40" customWidth="1"/>
    <col min="1796" max="1796" width="22.125" style="40" customWidth="1"/>
    <col min="1797" max="1797" width="59.5" style="40" customWidth="1"/>
    <col min="1798" max="2048" width="9" style="40"/>
    <col min="2049" max="2049" width="4.625" style="40" customWidth="1"/>
    <col min="2050" max="2050" width="3.875" style="40" customWidth="1"/>
    <col min="2051" max="2051" width="23.25" style="40" customWidth="1"/>
    <col min="2052" max="2052" width="22.125" style="40" customWidth="1"/>
    <col min="2053" max="2053" width="59.5" style="40" customWidth="1"/>
    <col min="2054" max="2304" width="9" style="40"/>
    <col min="2305" max="2305" width="4.625" style="40" customWidth="1"/>
    <col min="2306" max="2306" width="3.875" style="40" customWidth="1"/>
    <col min="2307" max="2307" width="23.25" style="40" customWidth="1"/>
    <col min="2308" max="2308" width="22.125" style="40" customWidth="1"/>
    <col min="2309" max="2309" width="59.5" style="40" customWidth="1"/>
    <col min="2310" max="2560" width="9" style="40"/>
    <col min="2561" max="2561" width="4.625" style="40" customWidth="1"/>
    <col min="2562" max="2562" width="3.875" style="40" customWidth="1"/>
    <col min="2563" max="2563" width="23.25" style="40" customWidth="1"/>
    <col min="2564" max="2564" width="22.125" style="40" customWidth="1"/>
    <col min="2565" max="2565" width="59.5" style="40" customWidth="1"/>
    <col min="2566" max="2816" width="9" style="40"/>
    <col min="2817" max="2817" width="4.625" style="40" customWidth="1"/>
    <col min="2818" max="2818" width="3.875" style="40" customWidth="1"/>
    <col min="2819" max="2819" width="23.25" style="40" customWidth="1"/>
    <col min="2820" max="2820" width="22.125" style="40" customWidth="1"/>
    <col min="2821" max="2821" width="59.5" style="40" customWidth="1"/>
    <col min="2822" max="3072" width="9" style="40"/>
    <col min="3073" max="3073" width="4.625" style="40" customWidth="1"/>
    <col min="3074" max="3074" width="3.875" style="40" customWidth="1"/>
    <col min="3075" max="3075" width="23.25" style="40" customWidth="1"/>
    <col min="3076" max="3076" width="22.125" style="40" customWidth="1"/>
    <col min="3077" max="3077" width="59.5" style="40" customWidth="1"/>
    <col min="3078" max="3328" width="9" style="40"/>
    <col min="3329" max="3329" width="4.625" style="40" customWidth="1"/>
    <col min="3330" max="3330" width="3.875" style="40" customWidth="1"/>
    <col min="3331" max="3331" width="23.25" style="40" customWidth="1"/>
    <col min="3332" max="3332" width="22.125" style="40" customWidth="1"/>
    <col min="3333" max="3333" width="59.5" style="40" customWidth="1"/>
    <col min="3334" max="3584" width="9" style="40"/>
    <col min="3585" max="3585" width="4.625" style="40" customWidth="1"/>
    <col min="3586" max="3586" width="3.875" style="40" customWidth="1"/>
    <col min="3587" max="3587" width="23.25" style="40" customWidth="1"/>
    <col min="3588" max="3588" width="22.125" style="40" customWidth="1"/>
    <col min="3589" max="3589" width="59.5" style="40" customWidth="1"/>
    <col min="3590" max="3840" width="9" style="40"/>
    <col min="3841" max="3841" width="4.625" style="40" customWidth="1"/>
    <col min="3842" max="3842" width="3.875" style="40" customWidth="1"/>
    <col min="3843" max="3843" width="23.25" style="40" customWidth="1"/>
    <col min="3844" max="3844" width="22.125" style="40" customWidth="1"/>
    <col min="3845" max="3845" width="59.5" style="40" customWidth="1"/>
    <col min="3846" max="4096" width="9" style="40"/>
    <col min="4097" max="4097" width="4.625" style="40" customWidth="1"/>
    <col min="4098" max="4098" width="3.875" style="40" customWidth="1"/>
    <col min="4099" max="4099" width="23.25" style="40" customWidth="1"/>
    <col min="4100" max="4100" width="22.125" style="40" customWidth="1"/>
    <col min="4101" max="4101" width="59.5" style="40" customWidth="1"/>
    <col min="4102" max="4352" width="9" style="40"/>
    <col min="4353" max="4353" width="4.625" style="40" customWidth="1"/>
    <col min="4354" max="4354" width="3.875" style="40" customWidth="1"/>
    <col min="4355" max="4355" width="23.25" style="40" customWidth="1"/>
    <col min="4356" max="4356" width="22.125" style="40" customWidth="1"/>
    <col min="4357" max="4357" width="59.5" style="40" customWidth="1"/>
    <col min="4358" max="4608" width="9" style="40"/>
    <col min="4609" max="4609" width="4.625" style="40" customWidth="1"/>
    <col min="4610" max="4610" width="3.875" style="40" customWidth="1"/>
    <col min="4611" max="4611" width="23.25" style="40" customWidth="1"/>
    <col min="4612" max="4612" width="22.125" style="40" customWidth="1"/>
    <col min="4613" max="4613" width="59.5" style="40" customWidth="1"/>
    <col min="4614" max="4864" width="9" style="40"/>
    <col min="4865" max="4865" width="4.625" style="40" customWidth="1"/>
    <col min="4866" max="4866" width="3.875" style="40" customWidth="1"/>
    <col min="4867" max="4867" width="23.25" style="40" customWidth="1"/>
    <col min="4868" max="4868" width="22.125" style="40" customWidth="1"/>
    <col min="4869" max="4869" width="59.5" style="40" customWidth="1"/>
    <col min="4870" max="5120" width="9" style="40"/>
    <col min="5121" max="5121" width="4.625" style="40" customWidth="1"/>
    <col min="5122" max="5122" width="3.875" style="40" customWidth="1"/>
    <col min="5123" max="5123" width="23.25" style="40" customWidth="1"/>
    <col min="5124" max="5124" width="22.125" style="40" customWidth="1"/>
    <col min="5125" max="5125" width="59.5" style="40" customWidth="1"/>
    <col min="5126" max="5376" width="9" style="40"/>
    <col min="5377" max="5377" width="4.625" style="40" customWidth="1"/>
    <col min="5378" max="5378" width="3.875" style="40" customWidth="1"/>
    <col min="5379" max="5379" width="23.25" style="40" customWidth="1"/>
    <col min="5380" max="5380" width="22.125" style="40" customWidth="1"/>
    <col min="5381" max="5381" width="59.5" style="40" customWidth="1"/>
    <col min="5382" max="5632" width="9" style="40"/>
    <col min="5633" max="5633" width="4.625" style="40" customWidth="1"/>
    <col min="5634" max="5634" width="3.875" style="40" customWidth="1"/>
    <col min="5635" max="5635" width="23.25" style="40" customWidth="1"/>
    <col min="5636" max="5636" width="22.125" style="40" customWidth="1"/>
    <col min="5637" max="5637" width="59.5" style="40" customWidth="1"/>
    <col min="5638" max="5888" width="9" style="40"/>
    <col min="5889" max="5889" width="4.625" style="40" customWidth="1"/>
    <col min="5890" max="5890" width="3.875" style="40" customWidth="1"/>
    <col min="5891" max="5891" width="23.25" style="40" customWidth="1"/>
    <col min="5892" max="5892" width="22.125" style="40" customWidth="1"/>
    <col min="5893" max="5893" width="59.5" style="40" customWidth="1"/>
    <col min="5894" max="6144" width="9" style="40"/>
    <col min="6145" max="6145" width="4.625" style="40" customWidth="1"/>
    <col min="6146" max="6146" width="3.875" style="40" customWidth="1"/>
    <col min="6147" max="6147" width="23.25" style="40" customWidth="1"/>
    <col min="6148" max="6148" width="22.125" style="40" customWidth="1"/>
    <col min="6149" max="6149" width="59.5" style="40" customWidth="1"/>
    <col min="6150" max="6400" width="9" style="40"/>
    <col min="6401" max="6401" width="4.625" style="40" customWidth="1"/>
    <col min="6402" max="6402" width="3.875" style="40" customWidth="1"/>
    <col min="6403" max="6403" width="23.25" style="40" customWidth="1"/>
    <col min="6404" max="6404" width="22.125" style="40" customWidth="1"/>
    <col min="6405" max="6405" width="59.5" style="40" customWidth="1"/>
    <col min="6406" max="6656" width="9" style="40"/>
    <col min="6657" max="6657" width="4.625" style="40" customWidth="1"/>
    <col min="6658" max="6658" width="3.875" style="40" customWidth="1"/>
    <col min="6659" max="6659" width="23.25" style="40" customWidth="1"/>
    <col min="6660" max="6660" width="22.125" style="40" customWidth="1"/>
    <col min="6661" max="6661" width="59.5" style="40" customWidth="1"/>
    <col min="6662" max="6912" width="9" style="40"/>
    <col min="6913" max="6913" width="4.625" style="40" customWidth="1"/>
    <col min="6914" max="6914" width="3.875" style="40" customWidth="1"/>
    <col min="6915" max="6915" width="23.25" style="40" customWidth="1"/>
    <col min="6916" max="6916" width="22.125" style="40" customWidth="1"/>
    <col min="6917" max="6917" width="59.5" style="40" customWidth="1"/>
    <col min="6918" max="7168" width="9" style="40"/>
    <col min="7169" max="7169" width="4.625" style="40" customWidth="1"/>
    <col min="7170" max="7170" width="3.875" style="40" customWidth="1"/>
    <col min="7171" max="7171" width="23.25" style="40" customWidth="1"/>
    <col min="7172" max="7172" width="22.125" style="40" customWidth="1"/>
    <col min="7173" max="7173" width="59.5" style="40" customWidth="1"/>
    <col min="7174" max="7424" width="9" style="40"/>
    <col min="7425" max="7425" width="4.625" style="40" customWidth="1"/>
    <col min="7426" max="7426" width="3.875" style="40" customWidth="1"/>
    <col min="7427" max="7427" width="23.25" style="40" customWidth="1"/>
    <col min="7428" max="7428" width="22.125" style="40" customWidth="1"/>
    <col min="7429" max="7429" width="59.5" style="40" customWidth="1"/>
    <col min="7430" max="7680" width="9" style="40"/>
    <col min="7681" max="7681" width="4.625" style="40" customWidth="1"/>
    <col min="7682" max="7682" width="3.875" style="40" customWidth="1"/>
    <col min="7683" max="7683" width="23.25" style="40" customWidth="1"/>
    <col min="7684" max="7684" width="22.125" style="40" customWidth="1"/>
    <col min="7685" max="7685" width="59.5" style="40" customWidth="1"/>
    <col min="7686" max="7936" width="9" style="40"/>
    <col min="7937" max="7937" width="4.625" style="40" customWidth="1"/>
    <col min="7938" max="7938" width="3.875" style="40" customWidth="1"/>
    <col min="7939" max="7939" width="23.25" style="40" customWidth="1"/>
    <col min="7940" max="7940" width="22.125" style="40" customWidth="1"/>
    <col min="7941" max="7941" width="59.5" style="40" customWidth="1"/>
    <col min="7942" max="8192" width="9" style="40"/>
    <col min="8193" max="8193" width="4.625" style="40" customWidth="1"/>
    <col min="8194" max="8194" width="3.875" style="40" customWidth="1"/>
    <col min="8195" max="8195" width="23.25" style="40" customWidth="1"/>
    <col min="8196" max="8196" width="22.125" style="40" customWidth="1"/>
    <col min="8197" max="8197" width="59.5" style="40" customWidth="1"/>
    <col min="8198" max="8448" width="9" style="40"/>
    <col min="8449" max="8449" width="4.625" style="40" customWidth="1"/>
    <col min="8450" max="8450" width="3.875" style="40" customWidth="1"/>
    <col min="8451" max="8451" width="23.25" style="40" customWidth="1"/>
    <col min="8452" max="8452" width="22.125" style="40" customWidth="1"/>
    <col min="8453" max="8453" width="59.5" style="40" customWidth="1"/>
    <col min="8454" max="8704" width="9" style="40"/>
    <col min="8705" max="8705" width="4.625" style="40" customWidth="1"/>
    <col min="8706" max="8706" width="3.875" style="40" customWidth="1"/>
    <col min="8707" max="8707" width="23.25" style="40" customWidth="1"/>
    <col min="8708" max="8708" width="22.125" style="40" customWidth="1"/>
    <col min="8709" max="8709" width="59.5" style="40" customWidth="1"/>
    <col min="8710" max="8960" width="9" style="40"/>
    <col min="8961" max="8961" width="4.625" style="40" customWidth="1"/>
    <col min="8962" max="8962" width="3.875" style="40" customWidth="1"/>
    <col min="8963" max="8963" width="23.25" style="40" customWidth="1"/>
    <col min="8964" max="8964" width="22.125" style="40" customWidth="1"/>
    <col min="8965" max="8965" width="59.5" style="40" customWidth="1"/>
    <col min="8966" max="9216" width="9" style="40"/>
    <col min="9217" max="9217" width="4.625" style="40" customWidth="1"/>
    <col min="9218" max="9218" width="3.875" style="40" customWidth="1"/>
    <col min="9219" max="9219" width="23.25" style="40" customWidth="1"/>
    <col min="9220" max="9220" width="22.125" style="40" customWidth="1"/>
    <col min="9221" max="9221" width="59.5" style="40" customWidth="1"/>
    <col min="9222" max="9472" width="9" style="40"/>
    <col min="9473" max="9473" width="4.625" style="40" customWidth="1"/>
    <col min="9474" max="9474" width="3.875" style="40" customWidth="1"/>
    <col min="9475" max="9475" width="23.25" style="40" customWidth="1"/>
    <col min="9476" max="9476" width="22.125" style="40" customWidth="1"/>
    <col min="9477" max="9477" width="59.5" style="40" customWidth="1"/>
    <col min="9478" max="9728" width="9" style="40"/>
    <col min="9729" max="9729" width="4.625" style="40" customWidth="1"/>
    <col min="9730" max="9730" width="3.875" style="40" customWidth="1"/>
    <col min="9731" max="9731" width="23.25" style="40" customWidth="1"/>
    <col min="9732" max="9732" width="22.125" style="40" customWidth="1"/>
    <col min="9733" max="9733" width="59.5" style="40" customWidth="1"/>
    <col min="9734" max="9984" width="9" style="40"/>
    <col min="9985" max="9985" width="4.625" style="40" customWidth="1"/>
    <col min="9986" max="9986" width="3.875" style="40" customWidth="1"/>
    <col min="9987" max="9987" width="23.25" style="40" customWidth="1"/>
    <col min="9988" max="9988" width="22.125" style="40" customWidth="1"/>
    <col min="9989" max="9989" width="59.5" style="40" customWidth="1"/>
    <col min="9990" max="10240" width="9" style="40"/>
    <col min="10241" max="10241" width="4.625" style="40" customWidth="1"/>
    <col min="10242" max="10242" width="3.875" style="40" customWidth="1"/>
    <col min="10243" max="10243" width="23.25" style="40" customWidth="1"/>
    <col min="10244" max="10244" width="22.125" style="40" customWidth="1"/>
    <col min="10245" max="10245" width="59.5" style="40" customWidth="1"/>
    <col min="10246" max="10496" width="9" style="40"/>
    <col min="10497" max="10497" width="4.625" style="40" customWidth="1"/>
    <col min="10498" max="10498" width="3.875" style="40" customWidth="1"/>
    <col min="10499" max="10499" width="23.25" style="40" customWidth="1"/>
    <col min="10500" max="10500" width="22.125" style="40" customWidth="1"/>
    <col min="10501" max="10501" width="59.5" style="40" customWidth="1"/>
    <col min="10502" max="10752" width="9" style="40"/>
    <col min="10753" max="10753" width="4.625" style="40" customWidth="1"/>
    <col min="10754" max="10754" width="3.875" style="40" customWidth="1"/>
    <col min="10755" max="10755" width="23.25" style="40" customWidth="1"/>
    <col min="10756" max="10756" width="22.125" style="40" customWidth="1"/>
    <col min="10757" max="10757" width="59.5" style="40" customWidth="1"/>
    <col min="10758" max="11008" width="9" style="40"/>
    <col min="11009" max="11009" width="4.625" style="40" customWidth="1"/>
    <col min="11010" max="11010" width="3.875" style="40" customWidth="1"/>
    <col min="11011" max="11011" width="23.25" style="40" customWidth="1"/>
    <col min="11012" max="11012" width="22.125" style="40" customWidth="1"/>
    <col min="11013" max="11013" width="59.5" style="40" customWidth="1"/>
    <col min="11014" max="11264" width="9" style="40"/>
    <col min="11265" max="11265" width="4.625" style="40" customWidth="1"/>
    <col min="11266" max="11266" width="3.875" style="40" customWidth="1"/>
    <col min="11267" max="11267" width="23.25" style="40" customWidth="1"/>
    <col min="11268" max="11268" width="22.125" style="40" customWidth="1"/>
    <col min="11269" max="11269" width="59.5" style="40" customWidth="1"/>
    <col min="11270" max="11520" width="9" style="40"/>
    <col min="11521" max="11521" width="4.625" style="40" customWidth="1"/>
    <col min="11522" max="11522" width="3.875" style="40" customWidth="1"/>
    <col min="11523" max="11523" width="23.25" style="40" customWidth="1"/>
    <col min="11524" max="11524" width="22.125" style="40" customWidth="1"/>
    <col min="11525" max="11525" width="59.5" style="40" customWidth="1"/>
    <col min="11526" max="11776" width="9" style="40"/>
    <col min="11777" max="11777" width="4.625" style="40" customWidth="1"/>
    <col min="11778" max="11778" width="3.875" style="40" customWidth="1"/>
    <col min="11779" max="11779" width="23.25" style="40" customWidth="1"/>
    <col min="11780" max="11780" width="22.125" style="40" customWidth="1"/>
    <col min="11781" max="11781" width="59.5" style="40" customWidth="1"/>
    <col min="11782" max="12032" width="9" style="40"/>
    <col min="12033" max="12033" width="4.625" style="40" customWidth="1"/>
    <col min="12034" max="12034" width="3.875" style="40" customWidth="1"/>
    <col min="12035" max="12035" width="23.25" style="40" customWidth="1"/>
    <col min="12036" max="12036" width="22.125" style="40" customWidth="1"/>
    <col min="12037" max="12037" width="59.5" style="40" customWidth="1"/>
    <col min="12038" max="12288" width="9" style="40"/>
    <col min="12289" max="12289" width="4.625" style="40" customWidth="1"/>
    <col min="12290" max="12290" width="3.875" style="40" customWidth="1"/>
    <col min="12291" max="12291" width="23.25" style="40" customWidth="1"/>
    <col min="12292" max="12292" width="22.125" style="40" customWidth="1"/>
    <col min="12293" max="12293" width="59.5" style="40" customWidth="1"/>
    <col min="12294" max="12544" width="9" style="40"/>
    <col min="12545" max="12545" width="4.625" style="40" customWidth="1"/>
    <col min="12546" max="12546" width="3.875" style="40" customWidth="1"/>
    <col min="12547" max="12547" width="23.25" style="40" customWidth="1"/>
    <col min="12548" max="12548" width="22.125" style="40" customWidth="1"/>
    <col min="12549" max="12549" width="59.5" style="40" customWidth="1"/>
    <col min="12550" max="12800" width="9" style="40"/>
    <col min="12801" max="12801" width="4.625" style="40" customWidth="1"/>
    <col min="12802" max="12802" width="3.875" style="40" customWidth="1"/>
    <col min="12803" max="12803" width="23.25" style="40" customWidth="1"/>
    <col min="12804" max="12804" width="22.125" style="40" customWidth="1"/>
    <col min="12805" max="12805" width="59.5" style="40" customWidth="1"/>
    <col min="12806" max="13056" width="9" style="40"/>
    <col min="13057" max="13057" width="4.625" style="40" customWidth="1"/>
    <col min="13058" max="13058" width="3.875" style="40" customWidth="1"/>
    <col min="13059" max="13059" width="23.25" style="40" customWidth="1"/>
    <col min="13060" max="13060" width="22.125" style="40" customWidth="1"/>
    <col min="13061" max="13061" width="59.5" style="40" customWidth="1"/>
    <col min="13062" max="13312" width="9" style="40"/>
    <col min="13313" max="13313" width="4.625" style="40" customWidth="1"/>
    <col min="13314" max="13314" width="3.875" style="40" customWidth="1"/>
    <col min="13315" max="13315" width="23.25" style="40" customWidth="1"/>
    <col min="13316" max="13316" width="22.125" style="40" customWidth="1"/>
    <col min="13317" max="13317" width="59.5" style="40" customWidth="1"/>
    <col min="13318" max="13568" width="9" style="40"/>
    <col min="13569" max="13569" width="4.625" style="40" customWidth="1"/>
    <col min="13570" max="13570" width="3.875" style="40" customWidth="1"/>
    <col min="13571" max="13571" width="23.25" style="40" customWidth="1"/>
    <col min="13572" max="13572" width="22.125" style="40" customWidth="1"/>
    <col min="13573" max="13573" width="59.5" style="40" customWidth="1"/>
    <col min="13574" max="13824" width="9" style="40"/>
    <col min="13825" max="13825" width="4.625" style="40" customWidth="1"/>
    <col min="13826" max="13826" width="3.875" style="40" customWidth="1"/>
    <col min="13827" max="13827" width="23.25" style="40" customWidth="1"/>
    <col min="13828" max="13828" width="22.125" style="40" customWidth="1"/>
    <col min="13829" max="13829" width="59.5" style="40" customWidth="1"/>
    <col min="13830" max="14080" width="9" style="40"/>
    <col min="14081" max="14081" width="4.625" style="40" customWidth="1"/>
    <col min="14082" max="14082" width="3.875" style="40" customWidth="1"/>
    <col min="14083" max="14083" width="23.25" style="40" customWidth="1"/>
    <col min="14084" max="14084" width="22.125" style="40" customWidth="1"/>
    <col min="14085" max="14085" width="59.5" style="40" customWidth="1"/>
    <col min="14086" max="14336" width="9" style="40"/>
    <col min="14337" max="14337" width="4.625" style="40" customWidth="1"/>
    <col min="14338" max="14338" width="3.875" style="40" customWidth="1"/>
    <col min="14339" max="14339" width="23.25" style="40" customWidth="1"/>
    <col min="14340" max="14340" width="22.125" style="40" customWidth="1"/>
    <col min="14341" max="14341" width="59.5" style="40" customWidth="1"/>
    <col min="14342" max="14592" width="9" style="40"/>
    <col min="14593" max="14593" width="4.625" style="40" customWidth="1"/>
    <col min="14594" max="14594" width="3.875" style="40" customWidth="1"/>
    <col min="14595" max="14595" width="23.25" style="40" customWidth="1"/>
    <col min="14596" max="14596" width="22.125" style="40" customWidth="1"/>
    <col min="14597" max="14597" width="59.5" style="40" customWidth="1"/>
    <col min="14598" max="14848" width="9" style="40"/>
    <col min="14849" max="14849" width="4.625" style="40" customWidth="1"/>
    <col min="14850" max="14850" width="3.875" style="40" customWidth="1"/>
    <col min="14851" max="14851" width="23.25" style="40" customWidth="1"/>
    <col min="14852" max="14852" width="22.125" style="40" customWidth="1"/>
    <col min="14853" max="14853" width="59.5" style="40" customWidth="1"/>
    <col min="14854" max="15104" width="9" style="40"/>
    <col min="15105" max="15105" width="4.625" style="40" customWidth="1"/>
    <col min="15106" max="15106" width="3.875" style="40" customWidth="1"/>
    <col min="15107" max="15107" width="23.25" style="40" customWidth="1"/>
    <col min="15108" max="15108" width="22.125" style="40" customWidth="1"/>
    <col min="15109" max="15109" width="59.5" style="40" customWidth="1"/>
    <col min="15110" max="15360" width="9" style="40"/>
    <col min="15361" max="15361" width="4.625" style="40" customWidth="1"/>
    <col min="15362" max="15362" width="3.875" style="40" customWidth="1"/>
    <col min="15363" max="15363" width="23.25" style="40" customWidth="1"/>
    <col min="15364" max="15364" width="22.125" style="40" customWidth="1"/>
    <col min="15365" max="15365" width="59.5" style="40" customWidth="1"/>
    <col min="15366" max="15616" width="9" style="40"/>
    <col min="15617" max="15617" width="4.625" style="40" customWidth="1"/>
    <col min="15618" max="15618" width="3.875" style="40" customWidth="1"/>
    <col min="15619" max="15619" width="23.25" style="40" customWidth="1"/>
    <col min="15620" max="15620" width="22.125" style="40" customWidth="1"/>
    <col min="15621" max="15621" width="59.5" style="40" customWidth="1"/>
    <col min="15622" max="15872" width="9" style="40"/>
    <col min="15873" max="15873" width="4.625" style="40" customWidth="1"/>
    <col min="15874" max="15874" width="3.875" style="40" customWidth="1"/>
    <col min="15875" max="15875" width="23.25" style="40" customWidth="1"/>
    <col min="15876" max="15876" width="22.125" style="40" customWidth="1"/>
    <col min="15877" max="15877" width="59.5" style="40" customWidth="1"/>
    <col min="15878" max="16128" width="9" style="40"/>
    <col min="16129" max="16129" width="4.625" style="40" customWidth="1"/>
    <col min="16130" max="16130" width="3.875" style="40" customWidth="1"/>
    <col min="16131" max="16131" width="23.25" style="40" customWidth="1"/>
    <col min="16132" max="16132" width="22.125" style="40" customWidth="1"/>
    <col min="16133" max="16133" width="59.5" style="40" customWidth="1"/>
    <col min="16134" max="16384" width="9" style="40"/>
  </cols>
  <sheetData>
    <row r="1" spans="1:5" ht="35.25" customHeight="1">
      <c r="E1" s="50" t="s">
        <v>179</v>
      </c>
    </row>
    <row r="2" spans="1:5" ht="35.25" customHeight="1">
      <c r="E2" s="41"/>
    </row>
    <row r="3" spans="1:5" ht="42">
      <c r="A3" s="555" t="s">
        <v>317</v>
      </c>
      <c r="B3" s="555"/>
      <c r="C3" s="555"/>
      <c r="D3" s="555"/>
      <c r="E3" s="555"/>
    </row>
    <row r="4" spans="1:5" ht="42">
      <c r="A4" s="556" t="s">
        <v>180</v>
      </c>
      <c r="B4" s="556"/>
      <c r="C4" s="556"/>
      <c r="D4" s="556"/>
      <c r="E4" s="556"/>
    </row>
    <row r="5" spans="1:5" ht="21" customHeight="1">
      <c r="A5" s="42"/>
      <c r="B5" s="42"/>
      <c r="C5" s="42"/>
      <c r="D5" s="42"/>
      <c r="E5" s="42"/>
    </row>
    <row r="6" spans="1:5" ht="26.25" customHeight="1">
      <c r="A6" s="557" t="s">
        <v>181</v>
      </c>
      <c r="B6" s="558"/>
      <c r="C6" s="558"/>
      <c r="D6" s="558"/>
      <c r="E6" s="558"/>
    </row>
    <row r="7" spans="1:5" ht="26.25" customHeight="1">
      <c r="A7" s="557" t="s">
        <v>266</v>
      </c>
      <c r="B7" s="558"/>
      <c r="C7" s="558"/>
      <c r="D7" s="558"/>
      <c r="E7" s="558"/>
    </row>
    <row r="8" spans="1:5" ht="26.25" customHeight="1" thickBot="1">
      <c r="A8" s="43"/>
      <c r="B8" s="44"/>
      <c r="C8" s="44"/>
      <c r="D8" s="44"/>
      <c r="E8" s="44"/>
    </row>
    <row r="9" spans="1:5" ht="24.75" thickTop="1">
      <c r="A9" s="559"/>
      <c r="B9" s="560"/>
      <c r="C9" s="560"/>
      <c r="D9" s="560"/>
      <c r="E9" s="561"/>
    </row>
    <row r="10" spans="1:5" ht="21">
      <c r="A10" s="562" t="s">
        <v>318</v>
      </c>
      <c r="B10" s="563"/>
      <c r="C10" s="563"/>
      <c r="D10" s="563"/>
      <c r="E10" s="564"/>
    </row>
    <row r="11" spans="1:5" ht="30" customHeight="1" thickBot="1">
      <c r="A11" s="552" t="s">
        <v>182</v>
      </c>
      <c r="B11" s="553"/>
      <c r="C11" s="553"/>
      <c r="D11" s="553"/>
      <c r="E11" s="554"/>
    </row>
    <row r="12" spans="1:5" ht="30" customHeight="1" thickTop="1">
      <c r="A12" s="565" t="s">
        <v>183</v>
      </c>
      <c r="B12" s="566"/>
      <c r="C12" s="566"/>
      <c r="D12" s="567"/>
      <c r="E12" s="568"/>
    </row>
    <row r="13" spans="1:5" ht="42" customHeight="1">
      <c r="A13" s="569" t="s">
        <v>185</v>
      </c>
      <c r="B13" s="570"/>
      <c r="C13" s="570"/>
      <c r="D13" s="571"/>
      <c r="E13" s="572"/>
    </row>
    <row r="14" spans="1:5" ht="42" customHeight="1">
      <c r="A14" s="569" t="s">
        <v>184</v>
      </c>
      <c r="B14" s="570"/>
      <c r="C14" s="570"/>
      <c r="D14" s="571"/>
      <c r="E14" s="572"/>
    </row>
    <row r="15" spans="1:5" ht="342" customHeight="1">
      <c r="A15" s="127" t="s">
        <v>186</v>
      </c>
      <c r="B15" s="546"/>
      <c r="C15" s="547"/>
      <c r="D15" s="547"/>
      <c r="E15" s="548"/>
    </row>
    <row r="16" spans="1:5" ht="43.5" customHeight="1">
      <c r="A16" s="549" t="s">
        <v>187</v>
      </c>
      <c r="B16" s="542" t="s">
        <v>188</v>
      </c>
      <c r="C16" s="543"/>
      <c r="D16" s="544"/>
      <c r="E16" s="545"/>
    </row>
    <row r="17" spans="1:5" ht="43.5" customHeight="1">
      <c r="A17" s="550"/>
      <c r="B17" s="542" t="s">
        <v>189</v>
      </c>
      <c r="C17" s="543"/>
      <c r="D17" s="544"/>
      <c r="E17" s="545"/>
    </row>
    <row r="18" spans="1:5" ht="44.25" customHeight="1">
      <c r="A18" s="550"/>
      <c r="B18" s="542" t="s">
        <v>190</v>
      </c>
      <c r="C18" s="543"/>
      <c r="D18" s="544"/>
      <c r="E18" s="545"/>
    </row>
    <row r="19" spans="1:5" ht="45.75" customHeight="1">
      <c r="A19" s="550"/>
      <c r="B19" s="542" t="s">
        <v>191</v>
      </c>
      <c r="C19" s="543"/>
      <c r="D19" s="544"/>
      <c r="E19" s="545"/>
    </row>
    <row r="20" spans="1:5" ht="38.25" customHeight="1">
      <c r="A20" s="550"/>
      <c r="B20" s="542" t="s">
        <v>192</v>
      </c>
      <c r="C20" s="543"/>
      <c r="D20" s="544"/>
      <c r="E20" s="545"/>
    </row>
    <row r="21" spans="1:5" ht="45" customHeight="1">
      <c r="A21" s="551"/>
      <c r="B21" s="542" t="s">
        <v>193</v>
      </c>
      <c r="C21" s="543"/>
      <c r="D21" s="544"/>
      <c r="E21" s="545"/>
    </row>
    <row r="22" spans="1:5" ht="39" customHeight="1">
      <c r="B22" s="45" t="s">
        <v>194</v>
      </c>
      <c r="E22" s="51" t="s">
        <v>195</v>
      </c>
    </row>
  </sheetData>
  <sheetProtection algorithmName="SHA-512" hashValue="KUZUh/hE+rXYEQNNfvlKKt6NewSMLHerPzHQ3fXAu5LyaZltUA7a+uHxwCcyibJOMy/CTeLpKRA5iZBSteftDQ==" saltValue="FiKrMltsLOcazK3aezqqSQ==" spinCount="100000" sheet="1" objects="1" scenarios="1"/>
  <mergeCells count="27">
    <mergeCell ref="A12:C12"/>
    <mergeCell ref="D12:E12"/>
    <mergeCell ref="A14:C14"/>
    <mergeCell ref="D14:E14"/>
    <mergeCell ref="A13:C13"/>
    <mergeCell ref="D13:E13"/>
    <mergeCell ref="A11:E11"/>
    <mergeCell ref="A3:E3"/>
    <mergeCell ref="A4:E4"/>
    <mergeCell ref="A6:E6"/>
    <mergeCell ref="A9:E9"/>
    <mergeCell ref="A10:E10"/>
    <mergeCell ref="A7:E7"/>
    <mergeCell ref="B21:C21"/>
    <mergeCell ref="D21:E21"/>
    <mergeCell ref="B15:E15"/>
    <mergeCell ref="A16:A21"/>
    <mergeCell ref="B16:C16"/>
    <mergeCell ref="D16:E16"/>
    <mergeCell ref="B17:C17"/>
    <mergeCell ref="D17:E17"/>
    <mergeCell ref="B18:C18"/>
    <mergeCell ref="D18:E18"/>
    <mergeCell ref="B19:C19"/>
    <mergeCell ref="D19:E19"/>
    <mergeCell ref="B20:C20"/>
    <mergeCell ref="D20:E20"/>
  </mergeCells>
  <phoneticPr fontId="3"/>
  <dataValidations count="5">
    <dataValidation type="list" allowBlank="1" showInputMessage="1" showErrorMessage="1" sqref="WVL983052:WVM983052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D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D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D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D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D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D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D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D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D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D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D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D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D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D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xr:uid="{00000000-0002-0000-0C00-000000000000}">
      <formula1>"入所系事業所,通所系事業所（入浴介護あり）,通所系事業所（入浴介護なし）,訪問系事業所,相談系事業所"</formula1>
    </dataValidation>
    <dataValidation type="list" allowBlank="1" showInputMessage="1" showErrorMessage="1" sqref="WVL983050:WVM983050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WLP983050:WLQ983050 D65546:E65546 IZ65546:JA65546 SV65546:SW65546 ACR65546:ACS65546 AMN65546:AMO65546 AWJ65546:AWK65546 BGF65546:BGG65546 BQB65546:BQC65546 BZX65546:BZY65546 CJT65546:CJU65546 CTP65546:CTQ65546 DDL65546:DDM65546 DNH65546:DNI65546 DXD65546:DXE65546 EGZ65546:EHA65546 EQV65546:EQW65546 FAR65546:FAS65546 FKN65546:FKO65546 FUJ65546:FUK65546 GEF65546:GEG65546 GOB65546:GOC65546 GXX65546:GXY65546 HHT65546:HHU65546 HRP65546:HRQ65546 IBL65546:IBM65546 ILH65546:ILI65546 IVD65546:IVE65546 JEZ65546:JFA65546 JOV65546:JOW65546 JYR65546:JYS65546 KIN65546:KIO65546 KSJ65546:KSK65546 LCF65546:LCG65546 LMB65546:LMC65546 LVX65546:LVY65546 MFT65546:MFU65546 MPP65546:MPQ65546 MZL65546:MZM65546 NJH65546:NJI65546 NTD65546:NTE65546 OCZ65546:ODA65546 OMV65546:OMW65546 OWR65546:OWS65546 PGN65546:PGO65546 PQJ65546:PQK65546 QAF65546:QAG65546 QKB65546:QKC65546 QTX65546:QTY65546 RDT65546:RDU65546 RNP65546:RNQ65546 RXL65546:RXM65546 SHH65546:SHI65546 SRD65546:SRE65546 TAZ65546:TBA65546 TKV65546:TKW65546 TUR65546:TUS65546 UEN65546:UEO65546 UOJ65546:UOK65546 UYF65546:UYG65546 VIB65546:VIC65546 VRX65546:VRY65546 WBT65546:WBU65546 WLP65546:WLQ65546 WVL65546:WVM65546 D131082:E131082 IZ131082:JA131082 SV131082:SW131082 ACR131082:ACS131082 AMN131082:AMO131082 AWJ131082:AWK131082 BGF131082:BGG131082 BQB131082:BQC131082 BZX131082:BZY131082 CJT131082:CJU131082 CTP131082:CTQ131082 DDL131082:DDM131082 DNH131082:DNI131082 DXD131082:DXE131082 EGZ131082:EHA131082 EQV131082:EQW131082 FAR131082:FAS131082 FKN131082:FKO131082 FUJ131082:FUK131082 GEF131082:GEG131082 GOB131082:GOC131082 GXX131082:GXY131082 HHT131082:HHU131082 HRP131082:HRQ131082 IBL131082:IBM131082 ILH131082:ILI131082 IVD131082:IVE131082 JEZ131082:JFA131082 JOV131082:JOW131082 JYR131082:JYS131082 KIN131082:KIO131082 KSJ131082:KSK131082 LCF131082:LCG131082 LMB131082:LMC131082 LVX131082:LVY131082 MFT131082:MFU131082 MPP131082:MPQ131082 MZL131082:MZM131082 NJH131082:NJI131082 NTD131082:NTE131082 OCZ131082:ODA131082 OMV131082:OMW131082 OWR131082:OWS131082 PGN131082:PGO131082 PQJ131082:PQK131082 QAF131082:QAG131082 QKB131082:QKC131082 QTX131082:QTY131082 RDT131082:RDU131082 RNP131082:RNQ131082 RXL131082:RXM131082 SHH131082:SHI131082 SRD131082:SRE131082 TAZ131082:TBA131082 TKV131082:TKW131082 TUR131082:TUS131082 UEN131082:UEO131082 UOJ131082:UOK131082 UYF131082:UYG131082 VIB131082:VIC131082 VRX131082:VRY131082 WBT131082:WBU131082 WLP131082:WLQ131082 WVL131082:WVM131082 D196618:E196618 IZ196618:JA196618 SV196618:SW196618 ACR196618:ACS196618 AMN196618:AMO196618 AWJ196618:AWK196618 BGF196618:BGG196618 BQB196618:BQC196618 BZX196618:BZY196618 CJT196618:CJU196618 CTP196618:CTQ196618 DDL196618:DDM196618 DNH196618:DNI196618 DXD196618:DXE196618 EGZ196618:EHA196618 EQV196618:EQW196618 FAR196618:FAS196618 FKN196618:FKO196618 FUJ196618:FUK196618 GEF196618:GEG196618 GOB196618:GOC196618 GXX196618:GXY196618 HHT196618:HHU196618 HRP196618:HRQ196618 IBL196618:IBM196618 ILH196618:ILI196618 IVD196618:IVE196618 JEZ196618:JFA196618 JOV196618:JOW196618 JYR196618:JYS196618 KIN196618:KIO196618 KSJ196618:KSK196618 LCF196618:LCG196618 LMB196618:LMC196618 LVX196618:LVY196618 MFT196618:MFU196618 MPP196618:MPQ196618 MZL196618:MZM196618 NJH196618:NJI196618 NTD196618:NTE196618 OCZ196618:ODA196618 OMV196618:OMW196618 OWR196618:OWS196618 PGN196618:PGO196618 PQJ196618:PQK196618 QAF196618:QAG196618 QKB196618:QKC196618 QTX196618:QTY196618 RDT196618:RDU196618 RNP196618:RNQ196618 RXL196618:RXM196618 SHH196618:SHI196618 SRD196618:SRE196618 TAZ196618:TBA196618 TKV196618:TKW196618 TUR196618:TUS196618 UEN196618:UEO196618 UOJ196618:UOK196618 UYF196618:UYG196618 VIB196618:VIC196618 VRX196618:VRY196618 WBT196618:WBU196618 WLP196618:WLQ196618 WVL196618:WVM196618 D262154:E262154 IZ262154:JA262154 SV262154:SW262154 ACR262154:ACS262154 AMN262154:AMO262154 AWJ262154:AWK262154 BGF262154:BGG262154 BQB262154:BQC262154 BZX262154:BZY262154 CJT262154:CJU262154 CTP262154:CTQ262154 DDL262154:DDM262154 DNH262154:DNI262154 DXD262154:DXE262154 EGZ262154:EHA262154 EQV262154:EQW262154 FAR262154:FAS262154 FKN262154:FKO262154 FUJ262154:FUK262154 GEF262154:GEG262154 GOB262154:GOC262154 GXX262154:GXY262154 HHT262154:HHU262154 HRP262154:HRQ262154 IBL262154:IBM262154 ILH262154:ILI262154 IVD262154:IVE262154 JEZ262154:JFA262154 JOV262154:JOW262154 JYR262154:JYS262154 KIN262154:KIO262154 KSJ262154:KSK262154 LCF262154:LCG262154 LMB262154:LMC262154 LVX262154:LVY262154 MFT262154:MFU262154 MPP262154:MPQ262154 MZL262154:MZM262154 NJH262154:NJI262154 NTD262154:NTE262154 OCZ262154:ODA262154 OMV262154:OMW262154 OWR262154:OWS262154 PGN262154:PGO262154 PQJ262154:PQK262154 QAF262154:QAG262154 QKB262154:QKC262154 QTX262154:QTY262154 RDT262154:RDU262154 RNP262154:RNQ262154 RXL262154:RXM262154 SHH262154:SHI262154 SRD262154:SRE262154 TAZ262154:TBA262154 TKV262154:TKW262154 TUR262154:TUS262154 UEN262154:UEO262154 UOJ262154:UOK262154 UYF262154:UYG262154 VIB262154:VIC262154 VRX262154:VRY262154 WBT262154:WBU262154 WLP262154:WLQ262154 WVL262154:WVM262154 D327690:E327690 IZ327690:JA327690 SV327690:SW327690 ACR327690:ACS327690 AMN327690:AMO327690 AWJ327690:AWK327690 BGF327690:BGG327690 BQB327690:BQC327690 BZX327690:BZY327690 CJT327690:CJU327690 CTP327690:CTQ327690 DDL327690:DDM327690 DNH327690:DNI327690 DXD327690:DXE327690 EGZ327690:EHA327690 EQV327690:EQW327690 FAR327690:FAS327690 FKN327690:FKO327690 FUJ327690:FUK327690 GEF327690:GEG327690 GOB327690:GOC327690 GXX327690:GXY327690 HHT327690:HHU327690 HRP327690:HRQ327690 IBL327690:IBM327690 ILH327690:ILI327690 IVD327690:IVE327690 JEZ327690:JFA327690 JOV327690:JOW327690 JYR327690:JYS327690 KIN327690:KIO327690 KSJ327690:KSK327690 LCF327690:LCG327690 LMB327690:LMC327690 LVX327690:LVY327690 MFT327690:MFU327690 MPP327690:MPQ327690 MZL327690:MZM327690 NJH327690:NJI327690 NTD327690:NTE327690 OCZ327690:ODA327690 OMV327690:OMW327690 OWR327690:OWS327690 PGN327690:PGO327690 PQJ327690:PQK327690 QAF327690:QAG327690 QKB327690:QKC327690 QTX327690:QTY327690 RDT327690:RDU327690 RNP327690:RNQ327690 RXL327690:RXM327690 SHH327690:SHI327690 SRD327690:SRE327690 TAZ327690:TBA327690 TKV327690:TKW327690 TUR327690:TUS327690 UEN327690:UEO327690 UOJ327690:UOK327690 UYF327690:UYG327690 VIB327690:VIC327690 VRX327690:VRY327690 WBT327690:WBU327690 WLP327690:WLQ327690 WVL327690:WVM327690 D393226:E393226 IZ393226:JA393226 SV393226:SW393226 ACR393226:ACS393226 AMN393226:AMO393226 AWJ393226:AWK393226 BGF393226:BGG393226 BQB393226:BQC393226 BZX393226:BZY393226 CJT393226:CJU393226 CTP393226:CTQ393226 DDL393226:DDM393226 DNH393226:DNI393226 DXD393226:DXE393226 EGZ393226:EHA393226 EQV393226:EQW393226 FAR393226:FAS393226 FKN393226:FKO393226 FUJ393226:FUK393226 GEF393226:GEG393226 GOB393226:GOC393226 GXX393226:GXY393226 HHT393226:HHU393226 HRP393226:HRQ393226 IBL393226:IBM393226 ILH393226:ILI393226 IVD393226:IVE393226 JEZ393226:JFA393226 JOV393226:JOW393226 JYR393226:JYS393226 KIN393226:KIO393226 KSJ393226:KSK393226 LCF393226:LCG393226 LMB393226:LMC393226 LVX393226:LVY393226 MFT393226:MFU393226 MPP393226:MPQ393226 MZL393226:MZM393226 NJH393226:NJI393226 NTD393226:NTE393226 OCZ393226:ODA393226 OMV393226:OMW393226 OWR393226:OWS393226 PGN393226:PGO393226 PQJ393226:PQK393226 QAF393226:QAG393226 QKB393226:QKC393226 QTX393226:QTY393226 RDT393226:RDU393226 RNP393226:RNQ393226 RXL393226:RXM393226 SHH393226:SHI393226 SRD393226:SRE393226 TAZ393226:TBA393226 TKV393226:TKW393226 TUR393226:TUS393226 UEN393226:UEO393226 UOJ393226:UOK393226 UYF393226:UYG393226 VIB393226:VIC393226 VRX393226:VRY393226 WBT393226:WBU393226 WLP393226:WLQ393226 WVL393226:WVM393226 D458762:E458762 IZ458762:JA458762 SV458762:SW458762 ACR458762:ACS458762 AMN458762:AMO458762 AWJ458762:AWK458762 BGF458762:BGG458762 BQB458762:BQC458762 BZX458762:BZY458762 CJT458762:CJU458762 CTP458762:CTQ458762 DDL458762:DDM458762 DNH458762:DNI458762 DXD458762:DXE458762 EGZ458762:EHA458762 EQV458762:EQW458762 FAR458762:FAS458762 FKN458762:FKO458762 FUJ458762:FUK458762 GEF458762:GEG458762 GOB458762:GOC458762 GXX458762:GXY458762 HHT458762:HHU458762 HRP458762:HRQ458762 IBL458762:IBM458762 ILH458762:ILI458762 IVD458762:IVE458762 JEZ458762:JFA458762 JOV458762:JOW458762 JYR458762:JYS458762 KIN458762:KIO458762 KSJ458762:KSK458762 LCF458762:LCG458762 LMB458762:LMC458762 LVX458762:LVY458762 MFT458762:MFU458762 MPP458762:MPQ458762 MZL458762:MZM458762 NJH458762:NJI458762 NTD458762:NTE458762 OCZ458762:ODA458762 OMV458762:OMW458762 OWR458762:OWS458762 PGN458762:PGO458762 PQJ458762:PQK458762 QAF458762:QAG458762 QKB458762:QKC458762 QTX458762:QTY458762 RDT458762:RDU458762 RNP458762:RNQ458762 RXL458762:RXM458762 SHH458762:SHI458762 SRD458762:SRE458762 TAZ458762:TBA458762 TKV458762:TKW458762 TUR458762:TUS458762 UEN458762:UEO458762 UOJ458762:UOK458762 UYF458762:UYG458762 VIB458762:VIC458762 VRX458762:VRY458762 WBT458762:WBU458762 WLP458762:WLQ458762 WVL458762:WVM458762 D524298:E524298 IZ524298:JA524298 SV524298:SW524298 ACR524298:ACS524298 AMN524298:AMO524298 AWJ524298:AWK524298 BGF524298:BGG524298 BQB524298:BQC524298 BZX524298:BZY524298 CJT524298:CJU524298 CTP524298:CTQ524298 DDL524298:DDM524298 DNH524298:DNI524298 DXD524298:DXE524298 EGZ524298:EHA524298 EQV524298:EQW524298 FAR524298:FAS524298 FKN524298:FKO524298 FUJ524298:FUK524298 GEF524298:GEG524298 GOB524298:GOC524298 GXX524298:GXY524298 HHT524298:HHU524298 HRP524298:HRQ524298 IBL524298:IBM524298 ILH524298:ILI524298 IVD524298:IVE524298 JEZ524298:JFA524298 JOV524298:JOW524298 JYR524298:JYS524298 KIN524298:KIO524298 KSJ524298:KSK524298 LCF524298:LCG524298 LMB524298:LMC524298 LVX524298:LVY524298 MFT524298:MFU524298 MPP524298:MPQ524298 MZL524298:MZM524298 NJH524298:NJI524298 NTD524298:NTE524298 OCZ524298:ODA524298 OMV524298:OMW524298 OWR524298:OWS524298 PGN524298:PGO524298 PQJ524298:PQK524298 QAF524298:QAG524298 QKB524298:QKC524298 QTX524298:QTY524298 RDT524298:RDU524298 RNP524298:RNQ524298 RXL524298:RXM524298 SHH524298:SHI524298 SRD524298:SRE524298 TAZ524298:TBA524298 TKV524298:TKW524298 TUR524298:TUS524298 UEN524298:UEO524298 UOJ524298:UOK524298 UYF524298:UYG524298 VIB524298:VIC524298 VRX524298:VRY524298 WBT524298:WBU524298 WLP524298:WLQ524298 WVL524298:WVM524298 D589834:E589834 IZ589834:JA589834 SV589834:SW589834 ACR589834:ACS589834 AMN589834:AMO589834 AWJ589834:AWK589834 BGF589834:BGG589834 BQB589834:BQC589834 BZX589834:BZY589834 CJT589834:CJU589834 CTP589834:CTQ589834 DDL589834:DDM589834 DNH589834:DNI589834 DXD589834:DXE589834 EGZ589834:EHA589834 EQV589834:EQW589834 FAR589834:FAS589834 FKN589834:FKO589834 FUJ589834:FUK589834 GEF589834:GEG589834 GOB589834:GOC589834 GXX589834:GXY589834 HHT589834:HHU589834 HRP589834:HRQ589834 IBL589834:IBM589834 ILH589834:ILI589834 IVD589834:IVE589834 JEZ589834:JFA589834 JOV589834:JOW589834 JYR589834:JYS589834 KIN589834:KIO589834 KSJ589834:KSK589834 LCF589834:LCG589834 LMB589834:LMC589834 LVX589834:LVY589834 MFT589834:MFU589834 MPP589834:MPQ589834 MZL589834:MZM589834 NJH589834:NJI589834 NTD589834:NTE589834 OCZ589834:ODA589834 OMV589834:OMW589834 OWR589834:OWS589834 PGN589834:PGO589834 PQJ589834:PQK589834 QAF589834:QAG589834 QKB589834:QKC589834 QTX589834:QTY589834 RDT589834:RDU589834 RNP589834:RNQ589834 RXL589834:RXM589834 SHH589834:SHI589834 SRD589834:SRE589834 TAZ589834:TBA589834 TKV589834:TKW589834 TUR589834:TUS589834 UEN589834:UEO589834 UOJ589834:UOK589834 UYF589834:UYG589834 VIB589834:VIC589834 VRX589834:VRY589834 WBT589834:WBU589834 WLP589834:WLQ589834 WVL589834:WVM589834 D655370:E655370 IZ655370:JA655370 SV655370:SW655370 ACR655370:ACS655370 AMN655370:AMO655370 AWJ655370:AWK655370 BGF655370:BGG655370 BQB655370:BQC655370 BZX655370:BZY655370 CJT655370:CJU655370 CTP655370:CTQ655370 DDL655370:DDM655370 DNH655370:DNI655370 DXD655370:DXE655370 EGZ655370:EHA655370 EQV655370:EQW655370 FAR655370:FAS655370 FKN655370:FKO655370 FUJ655370:FUK655370 GEF655370:GEG655370 GOB655370:GOC655370 GXX655370:GXY655370 HHT655370:HHU655370 HRP655370:HRQ655370 IBL655370:IBM655370 ILH655370:ILI655370 IVD655370:IVE655370 JEZ655370:JFA655370 JOV655370:JOW655370 JYR655370:JYS655370 KIN655370:KIO655370 KSJ655370:KSK655370 LCF655370:LCG655370 LMB655370:LMC655370 LVX655370:LVY655370 MFT655370:MFU655370 MPP655370:MPQ655370 MZL655370:MZM655370 NJH655370:NJI655370 NTD655370:NTE655370 OCZ655370:ODA655370 OMV655370:OMW655370 OWR655370:OWS655370 PGN655370:PGO655370 PQJ655370:PQK655370 QAF655370:QAG655370 QKB655370:QKC655370 QTX655370:QTY655370 RDT655370:RDU655370 RNP655370:RNQ655370 RXL655370:RXM655370 SHH655370:SHI655370 SRD655370:SRE655370 TAZ655370:TBA655370 TKV655370:TKW655370 TUR655370:TUS655370 UEN655370:UEO655370 UOJ655370:UOK655370 UYF655370:UYG655370 VIB655370:VIC655370 VRX655370:VRY655370 WBT655370:WBU655370 WLP655370:WLQ655370 WVL655370:WVM655370 D720906:E720906 IZ720906:JA720906 SV720906:SW720906 ACR720906:ACS720906 AMN720906:AMO720906 AWJ720906:AWK720906 BGF720906:BGG720906 BQB720906:BQC720906 BZX720906:BZY720906 CJT720906:CJU720906 CTP720906:CTQ720906 DDL720906:DDM720906 DNH720906:DNI720906 DXD720906:DXE720906 EGZ720906:EHA720906 EQV720906:EQW720906 FAR720906:FAS720906 FKN720906:FKO720906 FUJ720906:FUK720906 GEF720906:GEG720906 GOB720906:GOC720906 GXX720906:GXY720906 HHT720906:HHU720906 HRP720906:HRQ720906 IBL720906:IBM720906 ILH720906:ILI720906 IVD720906:IVE720906 JEZ720906:JFA720906 JOV720906:JOW720906 JYR720906:JYS720906 KIN720906:KIO720906 KSJ720906:KSK720906 LCF720906:LCG720906 LMB720906:LMC720906 LVX720906:LVY720906 MFT720906:MFU720906 MPP720906:MPQ720906 MZL720906:MZM720906 NJH720906:NJI720906 NTD720906:NTE720906 OCZ720906:ODA720906 OMV720906:OMW720906 OWR720906:OWS720906 PGN720906:PGO720906 PQJ720906:PQK720906 QAF720906:QAG720906 QKB720906:QKC720906 QTX720906:QTY720906 RDT720906:RDU720906 RNP720906:RNQ720906 RXL720906:RXM720906 SHH720906:SHI720906 SRD720906:SRE720906 TAZ720906:TBA720906 TKV720906:TKW720906 TUR720906:TUS720906 UEN720906:UEO720906 UOJ720906:UOK720906 UYF720906:UYG720906 VIB720906:VIC720906 VRX720906:VRY720906 WBT720906:WBU720906 WLP720906:WLQ720906 WVL720906:WVM720906 D786442:E786442 IZ786442:JA786442 SV786442:SW786442 ACR786442:ACS786442 AMN786442:AMO786442 AWJ786442:AWK786442 BGF786442:BGG786442 BQB786442:BQC786442 BZX786442:BZY786442 CJT786442:CJU786442 CTP786442:CTQ786442 DDL786442:DDM786442 DNH786442:DNI786442 DXD786442:DXE786442 EGZ786442:EHA786442 EQV786442:EQW786442 FAR786442:FAS786442 FKN786442:FKO786442 FUJ786442:FUK786442 GEF786442:GEG786442 GOB786442:GOC786442 GXX786442:GXY786442 HHT786442:HHU786442 HRP786442:HRQ786442 IBL786442:IBM786442 ILH786442:ILI786442 IVD786442:IVE786442 JEZ786442:JFA786442 JOV786442:JOW786442 JYR786442:JYS786442 KIN786442:KIO786442 KSJ786442:KSK786442 LCF786442:LCG786442 LMB786442:LMC786442 LVX786442:LVY786442 MFT786442:MFU786442 MPP786442:MPQ786442 MZL786442:MZM786442 NJH786442:NJI786442 NTD786442:NTE786442 OCZ786442:ODA786442 OMV786442:OMW786442 OWR786442:OWS786442 PGN786442:PGO786442 PQJ786442:PQK786442 QAF786442:QAG786442 QKB786442:QKC786442 QTX786442:QTY786442 RDT786442:RDU786442 RNP786442:RNQ786442 RXL786442:RXM786442 SHH786442:SHI786442 SRD786442:SRE786442 TAZ786442:TBA786442 TKV786442:TKW786442 TUR786442:TUS786442 UEN786442:UEO786442 UOJ786442:UOK786442 UYF786442:UYG786442 VIB786442:VIC786442 VRX786442:VRY786442 WBT786442:WBU786442 WLP786442:WLQ786442 WVL786442:WVM786442 D851978:E851978 IZ851978:JA851978 SV851978:SW851978 ACR851978:ACS851978 AMN851978:AMO851978 AWJ851978:AWK851978 BGF851978:BGG851978 BQB851978:BQC851978 BZX851978:BZY851978 CJT851978:CJU851978 CTP851978:CTQ851978 DDL851978:DDM851978 DNH851978:DNI851978 DXD851978:DXE851978 EGZ851978:EHA851978 EQV851978:EQW851978 FAR851978:FAS851978 FKN851978:FKO851978 FUJ851978:FUK851978 GEF851978:GEG851978 GOB851978:GOC851978 GXX851978:GXY851978 HHT851978:HHU851978 HRP851978:HRQ851978 IBL851978:IBM851978 ILH851978:ILI851978 IVD851978:IVE851978 JEZ851978:JFA851978 JOV851978:JOW851978 JYR851978:JYS851978 KIN851978:KIO851978 KSJ851978:KSK851978 LCF851978:LCG851978 LMB851978:LMC851978 LVX851978:LVY851978 MFT851978:MFU851978 MPP851978:MPQ851978 MZL851978:MZM851978 NJH851978:NJI851978 NTD851978:NTE851978 OCZ851978:ODA851978 OMV851978:OMW851978 OWR851978:OWS851978 PGN851978:PGO851978 PQJ851978:PQK851978 QAF851978:QAG851978 QKB851978:QKC851978 QTX851978:QTY851978 RDT851978:RDU851978 RNP851978:RNQ851978 RXL851978:RXM851978 SHH851978:SHI851978 SRD851978:SRE851978 TAZ851978:TBA851978 TKV851978:TKW851978 TUR851978:TUS851978 UEN851978:UEO851978 UOJ851978:UOK851978 UYF851978:UYG851978 VIB851978:VIC851978 VRX851978:VRY851978 WBT851978:WBU851978 WLP851978:WLQ851978 WVL851978:WVM851978 D917514:E917514 IZ917514:JA917514 SV917514:SW917514 ACR917514:ACS917514 AMN917514:AMO917514 AWJ917514:AWK917514 BGF917514:BGG917514 BQB917514:BQC917514 BZX917514:BZY917514 CJT917514:CJU917514 CTP917514:CTQ917514 DDL917514:DDM917514 DNH917514:DNI917514 DXD917514:DXE917514 EGZ917514:EHA917514 EQV917514:EQW917514 FAR917514:FAS917514 FKN917514:FKO917514 FUJ917514:FUK917514 GEF917514:GEG917514 GOB917514:GOC917514 GXX917514:GXY917514 HHT917514:HHU917514 HRP917514:HRQ917514 IBL917514:IBM917514 ILH917514:ILI917514 IVD917514:IVE917514 JEZ917514:JFA917514 JOV917514:JOW917514 JYR917514:JYS917514 KIN917514:KIO917514 KSJ917514:KSK917514 LCF917514:LCG917514 LMB917514:LMC917514 LVX917514:LVY917514 MFT917514:MFU917514 MPP917514:MPQ917514 MZL917514:MZM917514 NJH917514:NJI917514 NTD917514:NTE917514 OCZ917514:ODA917514 OMV917514:OMW917514 OWR917514:OWS917514 PGN917514:PGO917514 PQJ917514:PQK917514 QAF917514:QAG917514 QKB917514:QKC917514 QTX917514:QTY917514 RDT917514:RDU917514 RNP917514:RNQ917514 RXL917514:RXM917514 SHH917514:SHI917514 SRD917514:SRE917514 TAZ917514:TBA917514 TKV917514:TKW917514 TUR917514:TUS917514 UEN917514:UEO917514 UOJ917514:UOK917514 UYF917514:UYG917514 VIB917514:VIC917514 VRX917514:VRY917514 WBT917514:WBU917514 WLP917514:WLQ917514 WVL917514:WVM917514 D983050:E983050 IZ983050:JA983050 SV983050:SW983050 ACR983050:ACS983050 AMN983050:AMO983050 AWJ983050:AWK983050 BGF983050:BGG983050 BQB983050:BQC983050 BZX983050:BZY983050 CJT983050:CJU983050 CTP983050:CTQ983050 DDL983050:DDM983050 DNH983050:DNI983050 DXD983050:DXE983050 EGZ983050:EHA983050 EQV983050:EQW983050 FAR983050:FAS983050 FKN983050:FKO983050 FUJ983050:FUK983050 GEF983050:GEG983050 GOB983050:GOC983050 GXX983050:GXY983050 HHT983050:HHU983050 HRP983050:HRQ983050 IBL983050:IBM983050 ILH983050:ILI983050 IVD983050:IVE983050 JEZ983050:JFA983050 JOV983050:JOW983050 JYR983050:JYS983050 KIN983050:KIO983050 KSJ983050:KSK983050 LCF983050:LCG983050 LMB983050:LMC983050 LVX983050:LVY983050 MFT983050:MFU983050 MPP983050:MPQ983050 MZL983050:MZM983050 NJH983050:NJI983050 NTD983050:NTE983050 OCZ983050:ODA983050 OMV983050:OMW983050 OWR983050:OWS983050 PGN983050:PGO983050 PQJ983050:PQK983050 QAF983050:QAG983050 QKB983050:QKC983050 QTX983050:QTY983050 RDT983050:RDU983050 RNP983050:RNQ983050 RXL983050:RXM983050 SHH983050:SHI983050 SRD983050:SRE983050 TAZ983050:TBA983050 TKV983050:TKW983050 TUR983050:TUS983050 UEN983050:UEO983050 UOJ983050:UOK983050 UYF983050:UYG983050 VIB983050:VIC983050 VRX983050:VRY983050 WBT983050:WBU983050 IZ12:JA12" xr:uid="{00000000-0002-0000-0C00-000001000000}">
      <formula1>"共通,光熱費補助金,車両補助金"</formula1>
    </dataValidation>
    <dataValidation type="list" allowBlank="1" showInputMessage="1" showErrorMessage="1" sqref="D12:E12" xr:uid="{00000000-0002-0000-0C00-000002000000}">
      <formula1>"共通,光熱費補助金,車両燃料費補助金"</formula1>
    </dataValidation>
    <dataValidation type="list" allowBlank="1" showInputMessage="1" showErrorMessage="1" sqref="D14:E14" xr:uid="{00000000-0002-0000-0C00-000003000000}">
      <formula1>INDIRECT(D13)</formula1>
    </dataValidation>
    <dataValidation imeMode="halfAlpha" allowBlank="1" showInputMessage="1" showErrorMessage="1" sqref="D21:E21 D20:E20" xr:uid="{00000000-0002-0000-0C00-000004000000}"/>
  </dataValidations>
  <printOptions horizontalCentered="1" verticalCentered="1"/>
  <pageMargins left="1.05" right="0.75" top="0.7" bottom="0.72" header="0.51200000000000001" footer="0.51200000000000001"/>
  <pageSetup paperSize="9" scale="66"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5000000}">
          <x14:formula1>
            <xm:f>'(1)基本シート'!$AW$13:$AZ$13</xm:f>
          </x14:formula1>
          <xm:sqref>D13:E13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workbookViewId="0">
      <selection activeCell="C21" sqref="C21"/>
    </sheetView>
  </sheetViews>
  <sheetFormatPr defaultRowHeight="18.75"/>
  <cols>
    <col min="2" max="2" width="10.75" customWidth="1"/>
  </cols>
  <sheetData>
    <row r="1" spans="1:7" ht="19.5" thickBot="1"/>
    <row r="2" spans="1:7" ht="19.5" thickBot="1">
      <c r="B2" s="21" t="s">
        <v>257</v>
      </c>
      <c r="C2" s="16" t="s">
        <v>246</v>
      </c>
      <c r="D2" s="16" t="s">
        <v>247</v>
      </c>
      <c r="E2" s="16" t="s">
        <v>248</v>
      </c>
      <c r="F2" s="16" t="s">
        <v>249</v>
      </c>
      <c r="G2" s="16" t="s">
        <v>250</v>
      </c>
    </row>
    <row r="3" spans="1:7" s="66" customFormat="1" ht="75">
      <c r="A3" s="64"/>
      <c r="B3" s="65" t="s">
        <v>258</v>
      </c>
      <c r="C3" s="66" t="s">
        <v>259</v>
      </c>
      <c r="D3" s="66" t="s">
        <v>267</v>
      </c>
      <c r="E3" s="66" t="s">
        <v>260</v>
      </c>
      <c r="F3" s="66" t="s">
        <v>265</v>
      </c>
      <c r="G3" s="66" t="s">
        <v>261</v>
      </c>
    </row>
    <row r="4" spans="1:7" s="49" customFormat="1">
      <c r="A4"/>
      <c r="B4" s="49">
        <f>アンケート!N6</f>
        <v>0</v>
      </c>
      <c r="C4" s="49">
        <f>アンケート!$X$13</f>
        <v>0</v>
      </c>
      <c r="D4" s="49">
        <f>アンケート!$X$16</f>
        <v>0</v>
      </c>
      <c r="E4" s="49">
        <f>アンケート!$X$19</f>
        <v>0</v>
      </c>
      <c r="F4" s="49">
        <f>アンケート!$C$29</f>
        <v>0</v>
      </c>
      <c r="G4" s="49">
        <f>アンケート!$C$34</f>
        <v>0</v>
      </c>
    </row>
  </sheetData>
  <sheetProtection algorithmName="SHA-512" hashValue="n8ZvNkO8CuCPY5xnw0atDQkeu1K9x38uTvguJOVVfJszM72Md2vSaG0pRV06ipEmJdBmzQAiZwXqcyLQb9pJqg==" saltValue="8SBtgvjiZdZftT/LqI8+JQ=="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39"/>
  <sheetViews>
    <sheetView view="pageBreakPreview" zoomScaleNormal="100" zoomScaleSheetLayoutView="100" workbookViewId="0">
      <selection activeCell="C29" sqref="C29:AC31"/>
    </sheetView>
  </sheetViews>
  <sheetFormatPr defaultColWidth="9" defaultRowHeight="18.75"/>
  <cols>
    <col min="1" max="33" width="4.125" style="58" customWidth="1"/>
    <col min="34" max="39" width="3.125" style="58" customWidth="1"/>
    <col min="40" max="16384" width="9" style="58"/>
  </cols>
  <sheetData>
    <row r="1" spans="1:33" s="67" customFormat="1" ht="35.1" customHeight="1">
      <c r="A1" s="264" t="s">
        <v>310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57"/>
      <c r="AF1" s="57"/>
      <c r="AG1" s="57"/>
    </row>
    <row r="2" spans="1:33" ht="60" customHeight="1">
      <c r="A2" s="265" t="s">
        <v>244</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57"/>
      <c r="AF2" s="57"/>
      <c r="AG2" s="57"/>
    </row>
    <row r="4" spans="1:33" ht="24.95" customHeight="1">
      <c r="T4" s="63" t="s">
        <v>262</v>
      </c>
      <c r="U4" s="63"/>
      <c r="V4" s="63"/>
      <c r="W4" s="63"/>
      <c r="X4" s="267">
        <f>'(1)基本シート'!M6</f>
        <v>0</v>
      </c>
      <c r="Y4" s="267"/>
      <c r="Z4" s="267"/>
      <c r="AA4" s="267"/>
      <c r="AB4" s="267"/>
      <c r="AC4" s="267"/>
    </row>
    <row r="5" spans="1:33" ht="30" customHeight="1">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57"/>
      <c r="AF5" s="57"/>
      <c r="AG5" s="57"/>
    </row>
    <row r="6" spans="1:33" ht="24.95" customHeight="1">
      <c r="D6" s="61"/>
      <c r="E6" s="61"/>
      <c r="F6" s="61"/>
      <c r="G6" s="61"/>
      <c r="H6" s="61"/>
      <c r="I6" s="61"/>
      <c r="J6" s="63" t="s">
        <v>264</v>
      </c>
      <c r="K6" s="61"/>
      <c r="L6" s="61"/>
      <c r="M6" s="61"/>
      <c r="N6" s="268">
        <f>'(1)基本シート'!M10</f>
        <v>0</v>
      </c>
      <c r="O6" s="268"/>
      <c r="P6" s="268"/>
      <c r="Q6" s="268"/>
      <c r="R6" s="268"/>
      <c r="S6" s="268"/>
      <c r="T6" s="268"/>
      <c r="U6" s="268"/>
      <c r="V6" s="268"/>
      <c r="W6" s="268"/>
      <c r="X6" s="268"/>
      <c r="Y6" s="268"/>
      <c r="Z6" s="268"/>
      <c r="AA6" s="268"/>
      <c r="AB6" s="268"/>
      <c r="AC6" s="268"/>
    </row>
    <row r="7" spans="1:33">
      <c r="O7" s="62"/>
      <c r="P7" s="62"/>
      <c r="Q7" s="62"/>
      <c r="R7" s="62"/>
      <c r="S7" s="62"/>
      <c r="T7" s="62"/>
      <c r="U7" s="62"/>
      <c r="V7" s="62"/>
      <c r="W7" s="62"/>
      <c r="X7" s="62"/>
      <c r="Y7" s="62"/>
      <c r="Z7" s="62"/>
      <c r="AA7" s="62"/>
      <c r="AB7" s="62"/>
      <c r="AC7" s="62"/>
    </row>
    <row r="8" spans="1:33" ht="24.95" customHeight="1">
      <c r="D8" s="61"/>
      <c r="E8" s="61"/>
      <c r="F8" s="61"/>
      <c r="G8" s="61"/>
      <c r="H8" s="61"/>
      <c r="I8" s="61"/>
      <c r="J8" s="63" t="s">
        <v>112</v>
      </c>
      <c r="K8" s="61"/>
      <c r="L8" s="61"/>
      <c r="M8" s="61"/>
      <c r="N8" s="268">
        <f>'(2)実績報告書'!C6</f>
        <v>0</v>
      </c>
      <c r="O8" s="268"/>
      <c r="P8" s="268"/>
      <c r="Q8" s="268"/>
      <c r="R8" s="268"/>
      <c r="S8" s="268"/>
      <c r="T8" s="268"/>
      <c r="U8" s="268"/>
      <c r="V8" s="268"/>
      <c r="W8" s="268"/>
      <c r="X8" s="268"/>
      <c r="Y8" s="268"/>
      <c r="Z8" s="268"/>
      <c r="AA8" s="268"/>
      <c r="AB8" s="268"/>
      <c r="AC8" s="268"/>
    </row>
    <row r="9" spans="1:33">
      <c r="O9" s="62"/>
      <c r="P9" s="62"/>
      <c r="Q9" s="62"/>
      <c r="R9" s="62"/>
      <c r="S9" s="62"/>
      <c r="T9" s="62"/>
      <c r="U9" s="62"/>
      <c r="V9" s="62"/>
      <c r="W9" s="62"/>
      <c r="X9" s="62"/>
      <c r="Y9" s="62"/>
      <c r="Z9" s="62"/>
      <c r="AA9" s="62"/>
      <c r="AB9" s="62"/>
      <c r="AC9" s="62"/>
    </row>
    <row r="10" spans="1:33" ht="24.95" customHeight="1">
      <c r="D10" s="61"/>
      <c r="E10" s="61"/>
      <c r="F10" s="61"/>
      <c r="G10" s="61"/>
      <c r="H10" s="61"/>
      <c r="I10" s="61"/>
      <c r="J10" s="63" t="s">
        <v>245</v>
      </c>
      <c r="K10" s="61"/>
      <c r="L10" s="61"/>
      <c r="M10" s="61"/>
      <c r="N10" s="268">
        <f>'(1)基本シート'!M15</f>
        <v>0</v>
      </c>
      <c r="O10" s="268"/>
      <c r="P10" s="268"/>
      <c r="Q10" s="268"/>
      <c r="R10" s="268"/>
      <c r="S10" s="268"/>
      <c r="T10" s="268"/>
      <c r="U10" s="268"/>
      <c r="V10" s="268"/>
      <c r="W10" s="268"/>
      <c r="X10" s="268"/>
      <c r="Y10" s="268"/>
      <c r="Z10" s="268"/>
      <c r="AA10" s="268"/>
      <c r="AB10" s="268"/>
      <c r="AC10" s="268"/>
    </row>
    <row r="11" spans="1:33">
      <c r="O11" s="62"/>
      <c r="P11" s="62"/>
      <c r="Q11" s="62"/>
      <c r="R11" s="62"/>
      <c r="S11" s="62"/>
      <c r="T11" s="62"/>
      <c r="U11" s="62"/>
      <c r="V11" s="62"/>
      <c r="W11" s="62"/>
      <c r="X11" s="62"/>
      <c r="Y11" s="62"/>
      <c r="Z11" s="62"/>
      <c r="AA11" s="62"/>
      <c r="AB11" s="62"/>
      <c r="AC11" s="62"/>
    </row>
    <row r="13" spans="1:33" ht="30" customHeight="1">
      <c r="B13" s="61" t="s">
        <v>246</v>
      </c>
      <c r="C13" s="61" t="s">
        <v>274</v>
      </c>
      <c r="D13" s="61"/>
      <c r="E13" s="61"/>
      <c r="F13" s="61"/>
      <c r="G13" s="61"/>
      <c r="H13" s="61"/>
      <c r="I13" s="61"/>
      <c r="J13" s="61"/>
      <c r="K13" s="61"/>
      <c r="L13" s="61"/>
      <c r="M13" s="61"/>
      <c r="N13" s="61"/>
      <c r="O13" s="61"/>
      <c r="P13" s="61"/>
      <c r="Q13" s="61"/>
      <c r="R13" s="61"/>
      <c r="S13" s="61"/>
      <c r="T13" s="61"/>
      <c r="U13" s="61"/>
      <c r="V13" s="61"/>
      <c r="W13" s="61"/>
      <c r="X13" s="263"/>
      <c r="Y13" s="263"/>
      <c r="Z13" s="263"/>
      <c r="AA13" s="263"/>
      <c r="AB13" s="263"/>
      <c r="AC13" s="263"/>
    </row>
    <row r="14" spans="1:33">
      <c r="C14" s="208" t="s">
        <v>277</v>
      </c>
      <c r="D14" s="209"/>
      <c r="E14" s="208"/>
      <c r="F14" s="208"/>
      <c r="G14" s="209"/>
      <c r="H14" s="209"/>
      <c r="I14" s="208"/>
      <c r="J14" s="209"/>
      <c r="K14" s="209"/>
      <c r="L14" s="209"/>
      <c r="M14" s="209"/>
      <c r="N14" s="209"/>
      <c r="O14" s="208"/>
      <c r="P14" s="209"/>
      <c r="Q14" s="209"/>
      <c r="R14" s="208"/>
      <c r="T14" s="209"/>
    </row>
    <row r="15" spans="1:33">
      <c r="C15" s="208"/>
      <c r="D15" s="209"/>
      <c r="E15" s="208"/>
      <c r="F15" s="208"/>
      <c r="G15" s="209"/>
      <c r="H15" s="209"/>
      <c r="I15" s="208"/>
      <c r="J15" s="209"/>
      <c r="K15" s="209"/>
      <c r="L15" s="209"/>
      <c r="M15" s="209"/>
      <c r="N15" s="209"/>
      <c r="O15" s="208"/>
      <c r="P15" s="209"/>
      <c r="Q15" s="209"/>
      <c r="R15" s="208"/>
      <c r="T15" s="209"/>
    </row>
    <row r="16" spans="1:33" ht="30" customHeight="1">
      <c r="B16" s="61" t="s">
        <v>247</v>
      </c>
      <c r="C16" s="61" t="s">
        <v>275</v>
      </c>
      <c r="D16" s="61"/>
      <c r="E16" s="61"/>
      <c r="F16" s="61"/>
      <c r="G16" s="61"/>
      <c r="H16" s="61"/>
      <c r="I16" s="61"/>
      <c r="J16" s="61"/>
      <c r="K16" s="61"/>
      <c r="L16" s="61"/>
      <c r="M16" s="61"/>
      <c r="N16" s="61"/>
      <c r="O16" s="61"/>
      <c r="P16" s="61"/>
      <c r="Q16" s="61"/>
      <c r="R16" s="61"/>
      <c r="S16" s="61"/>
      <c r="T16" s="61"/>
      <c r="U16" s="61"/>
      <c r="V16" s="61"/>
      <c r="W16" s="61"/>
      <c r="X16" s="263"/>
      <c r="Y16" s="263"/>
      <c r="Z16" s="263"/>
      <c r="AA16" s="263"/>
      <c r="AB16" s="263"/>
      <c r="AC16" s="263"/>
    </row>
    <row r="17" spans="2:29">
      <c r="C17" s="208" t="s">
        <v>278</v>
      </c>
      <c r="D17" s="209"/>
      <c r="E17" s="208"/>
      <c r="F17" s="208"/>
      <c r="G17" s="209"/>
      <c r="H17" s="209"/>
      <c r="I17" s="208"/>
      <c r="J17" s="209"/>
      <c r="K17" s="209"/>
      <c r="L17" s="209"/>
      <c r="M17" s="209"/>
      <c r="N17" s="209"/>
      <c r="O17" s="208"/>
      <c r="P17" s="209"/>
      <c r="Q17" s="209"/>
      <c r="R17" s="208"/>
      <c r="T17" s="209"/>
    </row>
    <row r="19" spans="2:29" ht="30" customHeight="1">
      <c r="B19" s="61" t="s">
        <v>248</v>
      </c>
      <c r="C19" s="61" t="s">
        <v>276</v>
      </c>
      <c r="D19" s="61"/>
      <c r="E19" s="61"/>
      <c r="F19" s="61"/>
      <c r="G19" s="61"/>
      <c r="H19" s="61"/>
      <c r="I19" s="61"/>
      <c r="J19" s="61"/>
      <c r="K19" s="61"/>
      <c r="L19" s="61"/>
      <c r="M19" s="61"/>
      <c r="N19" s="61"/>
      <c r="O19" s="61"/>
      <c r="P19" s="61"/>
      <c r="Q19" s="61"/>
      <c r="R19" s="61"/>
      <c r="S19" s="61"/>
      <c r="T19" s="61"/>
      <c r="U19" s="61"/>
      <c r="V19" s="61"/>
      <c r="W19" s="61"/>
      <c r="X19" s="263"/>
      <c r="Y19" s="263"/>
      <c r="Z19" s="263"/>
      <c r="AA19" s="263"/>
      <c r="AB19" s="263"/>
      <c r="AC19" s="263"/>
    </row>
    <row r="20" spans="2:29">
      <c r="C20" s="208" t="s">
        <v>279</v>
      </c>
      <c r="D20" s="209"/>
      <c r="E20" s="208"/>
      <c r="F20" s="208"/>
      <c r="G20" s="209"/>
      <c r="H20" s="209"/>
      <c r="I20" s="208"/>
      <c r="J20" s="209"/>
      <c r="K20" s="209"/>
      <c r="L20" s="209"/>
      <c r="M20" s="209"/>
      <c r="N20" s="209"/>
      <c r="O20" s="208"/>
      <c r="P20" s="209"/>
      <c r="Q20" s="209"/>
      <c r="R20" s="208"/>
      <c r="T20" s="209"/>
    </row>
    <row r="21" spans="2:29" ht="18.75" customHeight="1">
      <c r="C21" s="210"/>
      <c r="D21" s="210"/>
      <c r="E21" s="210"/>
      <c r="F21" s="210"/>
      <c r="G21" s="210"/>
      <c r="H21" s="210"/>
      <c r="I21" s="210"/>
      <c r="J21" s="256" t="s">
        <v>251</v>
      </c>
      <c r="K21" s="257"/>
      <c r="L21" s="257"/>
      <c r="M21" s="257"/>
      <c r="N21" s="257"/>
      <c r="O21" s="257"/>
      <c r="P21" s="257"/>
      <c r="Q21" s="257"/>
      <c r="R21" s="257"/>
      <c r="S21" s="257"/>
      <c r="T21" s="258"/>
      <c r="Y21" s="62"/>
      <c r="Z21" s="62"/>
      <c r="AA21" s="62"/>
      <c r="AB21" s="62"/>
      <c r="AC21" s="62"/>
    </row>
    <row r="22" spans="2:29" ht="18.75" customHeight="1">
      <c r="C22" s="210"/>
      <c r="D22" s="210"/>
      <c r="E22" s="210"/>
      <c r="F22" s="210"/>
      <c r="G22" s="210"/>
      <c r="H22" s="210"/>
      <c r="I22" s="210"/>
      <c r="J22" s="262" t="s">
        <v>252</v>
      </c>
      <c r="K22" s="262"/>
      <c r="L22" s="262"/>
      <c r="M22" s="262"/>
      <c r="N22" s="262"/>
      <c r="O22" s="262" t="s">
        <v>253</v>
      </c>
      <c r="P22" s="262"/>
      <c r="Q22" s="262"/>
      <c r="R22" s="262"/>
      <c r="S22" s="262"/>
      <c r="T22" s="262"/>
      <c r="Y22" s="62"/>
      <c r="Z22" s="62"/>
      <c r="AA22" s="62"/>
      <c r="AB22" s="62"/>
      <c r="AC22" s="62"/>
    </row>
    <row r="23" spans="2:29" ht="18.75" customHeight="1">
      <c r="C23" s="256" t="s">
        <v>254</v>
      </c>
      <c r="D23" s="257"/>
      <c r="E23" s="257"/>
      <c r="F23" s="257"/>
      <c r="G23" s="257"/>
      <c r="H23" s="257"/>
      <c r="I23" s="258"/>
      <c r="J23" s="259">
        <v>1900</v>
      </c>
      <c r="K23" s="259"/>
      <c r="L23" s="259"/>
      <c r="M23" s="259"/>
      <c r="N23" s="259"/>
      <c r="O23" s="260"/>
      <c r="P23" s="260"/>
      <c r="Q23" s="260"/>
      <c r="R23" s="260"/>
      <c r="S23" s="260"/>
      <c r="T23" s="260"/>
      <c r="Y23" s="62"/>
      <c r="Z23" s="62"/>
      <c r="AA23" s="62"/>
      <c r="AB23" s="62"/>
      <c r="AC23" s="62"/>
    </row>
    <row r="24" spans="2:29" ht="18.75" customHeight="1">
      <c r="C24" s="256" t="s">
        <v>231</v>
      </c>
      <c r="D24" s="257"/>
      <c r="E24" s="257"/>
      <c r="F24" s="257"/>
      <c r="G24" s="257"/>
      <c r="H24" s="257"/>
      <c r="I24" s="258"/>
      <c r="J24" s="259">
        <v>800</v>
      </c>
      <c r="K24" s="259"/>
      <c r="L24" s="259"/>
      <c r="M24" s="259"/>
      <c r="N24" s="259"/>
      <c r="O24" s="261" t="s">
        <v>362</v>
      </c>
      <c r="P24" s="262"/>
      <c r="Q24" s="262"/>
      <c r="R24" s="262"/>
      <c r="S24" s="262"/>
      <c r="T24" s="262"/>
      <c r="Y24" s="62"/>
      <c r="Z24" s="62"/>
      <c r="AA24" s="62"/>
      <c r="AB24" s="62"/>
      <c r="AC24" s="62"/>
    </row>
    <row r="25" spans="2:29" ht="18.75" customHeight="1">
      <c r="C25" s="256" t="s">
        <v>232</v>
      </c>
      <c r="D25" s="257"/>
      <c r="E25" s="257"/>
      <c r="F25" s="257"/>
      <c r="G25" s="257"/>
      <c r="H25" s="257"/>
      <c r="I25" s="258"/>
      <c r="J25" s="259">
        <v>500</v>
      </c>
      <c r="K25" s="259"/>
      <c r="L25" s="259"/>
      <c r="M25" s="259"/>
      <c r="N25" s="259"/>
      <c r="O25" s="262"/>
      <c r="P25" s="262"/>
      <c r="Q25" s="262"/>
      <c r="R25" s="262"/>
      <c r="S25" s="262"/>
      <c r="T25" s="262"/>
      <c r="Y25" s="62"/>
      <c r="Z25" s="62"/>
      <c r="AA25" s="62"/>
      <c r="AB25" s="62"/>
      <c r="AC25" s="62"/>
    </row>
    <row r="26" spans="2:29" ht="18.75" customHeight="1">
      <c r="C26" s="256" t="s">
        <v>285</v>
      </c>
      <c r="D26" s="257"/>
      <c r="E26" s="257"/>
      <c r="F26" s="257"/>
      <c r="G26" s="257"/>
      <c r="H26" s="257"/>
      <c r="I26" s="258"/>
      <c r="J26" s="260"/>
      <c r="K26" s="260"/>
      <c r="L26" s="260"/>
      <c r="M26" s="260"/>
      <c r="N26" s="260"/>
      <c r="O26" s="262"/>
      <c r="P26" s="262"/>
      <c r="Q26" s="262"/>
      <c r="R26" s="262"/>
      <c r="S26" s="262"/>
      <c r="T26" s="262"/>
      <c r="Y26" s="62"/>
      <c r="Z26" s="62"/>
      <c r="AA26" s="62"/>
      <c r="AB26" s="62"/>
      <c r="AC26" s="62"/>
    </row>
    <row r="27" spans="2:29">
      <c r="Y27" s="62"/>
      <c r="Z27" s="62"/>
      <c r="AA27" s="62"/>
      <c r="AB27" s="62"/>
      <c r="AC27" s="62"/>
    </row>
    <row r="28" spans="2:29" ht="30" customHeight="1">
      <c r="B28" s="61" t="s">
        <v>249</v>
      </c>
      <c r="C28" s="61" t="s">
        <v>263</v>
      </c>
    </row>
    <row r="29" spans="2:29" ht="30" customHeight="1">
      <c r="C29" s="247"/>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9"/>
    </row>
    <row r="30" spans="2:29" ht="30" customHeight="1">
      <c r="C30" s="250"/>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2"/>
    </row>
    <row r="31" spans="2:29" ht="30" customHeight="1">
      <c r="C31" s="253"/>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5"/>
    </row>
    <row r="33" spans="2:29" ht="30" customHeight="1">
      <c r="B33" s="61" t="s">
        <v>250</v>
      </c>
      <c r="C33" s="61" t="s">
        <v>255</v>
      </c>
    </row>
    <row r="34" spans="2:29" ht="30" customHeight="1">
      <c r="C34" s="247"/>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9"/>
    </row>
    <row r="35" spans="2:29" ht="30" customHeight="1">
      <c r="C35" s="250"/>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2"/>
    </row>
    <row r="36" spans="2:29" ht="30" customHeight="1">
      <c r="C36" s="253"/>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5"/>
    </row>
    <row r="37" spans="2:29" ht="6.75" customHeight="1"/>
    <row r="39" spans="2:29" ht="18.75" customHeight="1">
      <c r="C39" s="63" t="s">
        <v>256</v>
      </c>
    </row>
  </sheetData>
  <sheetProtection algorithmName="SHA-512" hashValue="kVy/S2fCAZnwreUWqz9+kpE26pKRbIOYTBDNeO6ubRh1OXepYRnlAkTvsxwrU0dmUj16BwVJ70zPzo/QQPbrtw==" saltValue="LZqlgZfbS+PS+e48ju2MMA==" spinCount="100000" sheet="1" scenarios="1"/>
  <mergeCells count="24">
    <mergeCell ref="A1:AD1"/>
    <mergeCell ref="A2:AD2"/>
    <mergeCell ref="X4:AC4"/>
    <mergeCell ref="N8:AC8"/>
    <mergeCell ref="N10:AC10"/>
    <mergeCell ref="N6:AC6"/>
    <mergeCell ref="X13:AC13"/>
    <mergeCell ref="X16:AC16"/>
    <mergeCell ref="C29:AC31"/>
    <mergeCell ref="J22:N22"/>
    <mergeCell ref="O22:T22"/>
    <mergeCell ref="X19:AC19"/>
    <mergeCell ref="J21:T21"/>
    <mergeCell ref="C34:AC36"/>
    <mergeCell ref="C23:I23"/>
    <mergeCell ref="J23:N23"/>
    <mergeCell ref="O23:T23"/>
    <mergeCell ref="C24:I24"/>
    <mergeCell ref="J24:N24"/>
    <mergeCell ref="O24:T26"/>
    <mergeCell ref="C25:I25"/>
    <mergeCell ref="J25:N25"/>
    <mergeCell ref="C26:I26"/>
    <mergeCell ref="J26:N26"/>
  </mergeCells>
  <phoneticPr fontId="3"/>
  <conditionalFormatting sqref="X13 C29:AC31 C34:AC36">
    <cfRule type="cellIs" dxfId="75" priority="19" operator="equal">
      <formula>""</formula>
    </cfRule>
  </conditionalFormatting>
  <conditionalFormatting sqref="X16">
    <cfRule type="cellIs" dxfId="74" priority="5" operator="equal">
      <formula>""</formula>
    </cfRule>
  </conditionalFormatting>
  <conditionalFormatting sqref="X19">
    <cfRule type="cellIs" dxfId="73" priority="3" operator="equal">
      <formula>""</formula>
    </cfRule>
  </conditionalFormatting>
  <dataValidations count="4">
    <dataValidation type="list" allowBlank="1" showInputMessage="1" showErrorMessage="1" sqref="X13:AC13" xr:uid="{00000000-0002-0000-0100-000000000000}">
      <formula1>"5 大変役に立った,4 役に立った,3 どちらでもない,2 あまり役に立たなかった,1 まったく役に立たなかった"</formula1>
    </dataValidation>
    <dataValidation type="list" allowBlank="1" showInputMessage="1" showErrorMessage="1" sqref="X16:AC16" xr:uid="{00000000-0002-0000-0100-000001000000}">
      <formula1>"5 大変申請しやすかった,4 申請しやすかった,3 どちらでもない,2 申請しにくかった,1 大変申請しにくかった"</formula1>
    </dataValidation>
    <dataValidation imeMode="hiragana" allowBlank="1" showInputMessage="1" showErrorMessage="1" sqref="C29:AC31 C34:AC36" xr:uid="{00000000-0002-0000-0100-000002000000}"/>
    <dataValidation type="list" allowBlank="1" showInputMessage="1" showErrorMessage="1" sqref="X19:AC19" xr:uid="{00000000-0002-0000-0100-000003000000}">
      <formula1>"5 非常に適当であった,4 適当であった,3 どちらでもない,2 あまり適当でなかった,1 まったく適当でなかった"</formula1>
    </dataValidation>
  </dataValidations>
  <pageMargins left="0.70866141732283472" right="0.70866141732283472" top="0.74803149606299213" bottom="0.55118110236220474" header="0.31496062992125984" footer="0.31496062992125984"/>
  <pageSetup paperSize="9" scale="6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A51"/>
  <sheetViews>
    <sheetView tabSelected="1" view="pageBreakPreview" topLeftCell="B1" zoomScaleNormal="100" zoomScaleSheetLayoutView="100" workbookViewId="0">
      <selection activeCell="M6" sqref="M6:AP6"/>
    </sheetView>
  </sheetViews>
  <sheetFormatPr defaultRowHeight="20.100000000000001" customHeight="1"/>
  <cols>
    <col min="1" max="1" width="7.625" hidden="1" customWidth="1"/>
    <col min="2" max="2" width="11" customWidth="1"/>
    <col min="3" max="12" width="2.625" customWidth="1"/>
    <col min="13" max="42" width="3.125" customWidth="1"/>
    <col min="43" max="48" width="2.625" customWidth="1"/>
    <col min="49" max="52" width="9.125" hidden="1" customWidth="1"/>
    <col min="53" max="53" width="9" hidden="1" customWidth="1"/>
  </cols>
  <sheetData>
    <row r="1" spans="1:52" ht="33" customHeight="1">
      <c r="A1" s="269" t="s">
        <v>367</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7"/>
      <c r="AP1" s="7"/>
      <c r="AQ1" s="7"/>
      <c r="AR1" s="7"/>
    </row>
    <row r="2" spans="1:52" ht="20.100000000000001" customHeight="1">
      <c r="A2" s="211"/>
      <c r="B2" s="71" t="s">
        <v>30</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52" ht="20.100000000000001" customHeight="1">
      <c r="B3" s="1" t="s">
        <v>31</v>
      </c>
      <c r="C3" s="2"/>
      <c r="D3" s="2"/>
      <c r="E3" s="2"/>
      <c r="F3" s="2"/>
      <c r="G3" s="2"/>
      <c r="H3" s="2"/>
      <c r="I3" s="2"/>
      <c r="J3" s="2"/>
      <c r="K3" s="2"/>
      <c r="L3" s="2"/>
      <c r="M3" s="2"/>
      <c r="N3" s="2"/>
      <c r="O3" s="2"/>
      <c r="P3" s="2"/>
      <c r="Q3" s="2"/>
      <c r="R3" s="2"/>
      <c r="S3" s="2"/>
      <c r="T3" s="2"/>
      <c r="U3" s="2"/>
      <c r="V3" s="2"/>
      <c r="W3" s="2"/>
      <c r="X3" s="2"/>
      <c r="Y3" s="2"/>
      <c r="Z3" s="2"/>
      <c r="AA3" s="2"/>
    </row>
    <row r="4" spans="1:52" ht="20.100000000000001" customHeight="1">
      <c r="B4" s="3" t="s">
        <v>38</v>
      </c>
      <c r="C4" s="2"/>
      <c r="D4" s="2"/>
      <c r="E4" s="2"/>
      <c r="F4" s="2"/>
      <c r="G4" s="2"/>
      <c r="H4" s="2"/>
      <c r="I4" s="2"/>
      <c r="J4" s="2"/>
      <c r="K4" s="2"/>
      <c r="L4" s="2"/>
      <c r="M4" s="2"/>
      <c r="N4" s="2"/>
      <c r="O4" s="2"/>
      <c r="P4" s="2"/>
      <c r="Q4" s="2"/>
      <c r="R4" s="2"/>
      <c r="S4" s="2"/>
      <c r="T4" s="2"/>
      <c r="U4" s="2"/>
      <c r="V4" s="2"/>
      <c r="W4" s="2"/>
      <c r="X4" s="2"/>
      <c r="Y4" s="2"/>
      <c r="Z4" s="2"/>
      <c r="AA4" s="2"/>
    </row>
    <row r="5" spans="1:52" ht="20.100000000000001" customHeight="1" thickBot="1">
      <c r="A5" s="2"/>
      <c r="B5" s="1" t="s">
        <v>32</v>
      </c>
      <c r="C5" s="2"/>
      <c r="D5" s="2"/>
      <c r="E5" s="2"/>
      <c r="F5" s="2"/>
      <c r="G5" s="2"/>
      <c r="H5" s="2"/>
      <c r="I5" s="2"/>
      <c r="J5" s="2"/>
      <c r="K5" s="2"/>
      <c r="L5" s="2"/>
      <c r="M5" s="2"/>
      <c r="N5" s="2"/>
      <c r="O5" s="2"/>
      <c r="P5" s="2"/>
      <c r="Q5" s="2"/>
      <c r="R5" s="2"/>
      <c r="S5" s="2"/>
      <c r="T5" s="2"/>
      <c r="U5" s="2"/>
      <c r="V5" s="2"/>
      <c r="W5" s="2"/>
      <c r="X5" s="2"/>
      <c r="Y5" s="2"/>
      <c r="Z5" s="2"/>
      <c r="AA5" s="2"/>
    </row>
    <row r="6" spans="1:52" ht="20.100000000000001" customHeight="1">
      <c r="A6" s="2"/>
      <c r="B6" s="332" t="s">
        <v>172</v>
      </c>
      <c r="C6" s="333"/>
      <c r="D6" s="333"/>
      <c r="E6" s="333"/>
      <c r="F6" s="333"/>
      <c r="G6" s="333"/>
      <c r="H6" s="333"/>
      <c r="I6" s="333"/>
      <c r="J6" s="333"/>
      <c r="K6" s="333"/>
      <c r="L6" s="333"/>
      <c r="M6" s="335"/>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7"/>
      <c r="AR6" s="11" t="str">
        <f>IF(COUNTA(M6)=1,"〇","×")</f>
        <v>×</v>
      </c>
    </row>
    <row r="7" spans="1:52" ht="20.100000000000001" customHeight="1" thickBot="1">
      <c r="A7" s="2"/>
      <c r="B7" s="294" t="s">
        <v>71</v>
      </c>
      <c r="C7" s="275" t="s">
        <v>65</v>
      </c>
      <c r="D7" s="275"/>
      <c r="E7" s="275"/>
      <c r="F7" s="275"/>
      <c r="G7" s="275"/>
      <c r="H7" s="275"/>
      <c r="I7" s="275"/>
      <c r="J7" s="275"/>
      <c r="K7" s="275"/>
      <c r="L7" s="275"/>
      <c r="M7" s="302"/>
      <c r="N7" s="302"/>
      <c r="O7" s="302"/>
      <c r="P7" s="302"/>
      <c r="Q7" s="302"/>
      <c r="R7" s="302"/>
      <c r="S7" s="302"/>
      <c r="T7" s="302"/>
      <c r="U7" s="313"/>
      <c r="V7" s="313"/>
      <c r="W7" s="313"/>
      <c r="X7" s="313"/>
      <c r="Y7" s="313"/>
      <c r="Z7" s="313"/>
      <c r="AA7" s="313"/>
      <c r="AB7" s="313"/>
      <c r="AC7" s="313"/>
      <c r="AD7" s="313"/>
      <c r="AE7" s="313"/>
      <c r="AF7" s="313"/>
      <c r="AG7" s="313"/>
      <c r="AH7" s="313"/>
      <c r="AI7" s="313"/>
      <c r="AJ7" s="313"/>
      <c r="AK7" s="313"/>
      <c r="AL7" s="313"/>
      <c r="AM7" s="313"/>
      <c r="AN7" s="313"/>
      <c r="AO7" s="313"/>
      <c r="AP7" s="314"/>
      <c r="AR7" s="11" t="str">
        <f>IF(COUNTA(M7)=1,"〇","×")</f>
        <v>×</v>
      </c>
    </row>
    <row r="8" spans="1:52" ht="20.100000000000001" customHeight="1" thickBot="1">
      <c r="A8" s="2"/>
      <c r="B8" s="295"/>
      <c r="C8" s="275" t="s">
        <v>33</v>
      </c>
      <c r="D8" s="275"/>
      <c r="E8" s="275"/>
      <c r="F8" s="275"/>
      <c r="G8" s="275"/>
      <c r="H8" s="275"/>
      <c r="I8" s="275"/>
      <c r="J8" s="275"/>
      <c r="K8" s="275"/>
      <c r="L8" s="275"/>
      <c r="M8" s="46"/>
      <c r="N8" s="47"/>
      <c r="O8" s="47"/>
      <c r="P8" s="8" t="s">
        <v>34</v>
      </c>
      <c r="Q8" s="47"/>
      <c r="R8" s="47"/>
      <c r="S8" s="47"/>
      <c r="T8" s="48"/>
      <c r="U8" s="212"/>
      <c r="V8" s="213"/>
      <c r="W8" s="213"/>
      <c r="X8" s="213"/>
      <c r="Y8" s="213"/>
      <c r="Z8" s="213"/>
      <c r="AA8" s="213"/>
      <c r="AB8" s="214"/>
      <c r="AC8" s="214"/>
      <c r="AD8" s="214"/>
      <c r="AE8" s="214"/>
      <c r="AF8" s="214"/>
      <c r="AG8" s="214"/>
      <c r="AH8" s="214"/>
      <c r="AI8" s="214"/>
      <c r="AJ8" s="214"/>
      <c r="AK8" s="214"/>
      <c r="AL8" s="214"/>
      <c r="AM8" s="214"/>
      <c r="AN8" s="214"/>
      <c r="AO8" s="214"/>
      <c r="AP8" s="214"/>
      <c r="AR8" s="11" t="str">
        <f>IF(COUNTA(M8:T8)=8,"〇","×")</f>
        <v>×</v>
      </c>
    </row>
    <row r="9" spans="1:52" ht="20.100000000000001" customHeight="1">
      <c r="A9" s="2"/>
      <c r="B9" s="295"/>
      <c r="C9" s="275" t="s">
        <v>81</v>
      </c>
      <c r="D9" s="275"/>
      <c r="E9" s="275"/>
      <c r="F9" s="275"/>
      <c r="G9" s="275"/>
      <c r="H9" s="275"/>
      <c r="I9" s="275"/>
      <c r="J9" s="275"/>
      <c r="K9" s="275"/>
      <c r="L9" s="275"/>
      <c r="M9" s="302"/>
      <c r="N9" s="302"/>
      <c r="O9" s="302"/>
      <c r="P9" s="302"/>
      <c r="Q9" s="302"/>
      <c r="R9" s="302"/>
      <c r="S9" s="302"/>
      <c r="T9" s="302"/>
      <c r="U9" s="315"/>
      <c r="V9" s="315"/>
      <c r="W9" s="315"/>
      <c r="X9" s="315"/>
      <c r="Y9" s="315"/>
      <c r="Z9" s="315"/>
      <c r="AA9" s="315"/>
      <c r="AB9" s="315"/>
      <c r="AC9" s="315"/>
      <c r="AD9" s="315"/>
      <c r="AE9" s="315"/>
      <c r="AF9" s="315"/>
      <c r="AG9" s="315"/>
      <c r="AH9" s="315"/>
      <c r="AI9" s="315"/>
      <c r="AJ9" s="315"/>
      <c r="AK9" s="315"/>
      <c r="AL9" s="315"/>
      <c r="AM9" s="315"/>
      <c r="AN9" s="315"/>
      <c r="AO9" s="315"/>
      <c r="AP9" s="323"/>
      <c r="AR9" s="11" t="str">
        <f>IF(COUNTA(M9:T9)=1,"〇","×")</f>
        <v>×</v>
      </c>
    </row>
    <row r="10" spans="1:52" ht="20.100000000000001" customHeight="1" thickBot="1">
      <c r="A10" s="2"/>
      <c r="B10" s="295"/>
      <c r="C10" s="316" t="s">
        <v>72</v>
      </c>
      <c r="D10" s="316"/>
      <c r="E10" s="316"/>
      <c r="F10" s="316"/>
      <c r="G10" s="316"/>
      <c r="H10" s="316"/>
      <c r="I10" s="316"/>
      <c r="J10" s="316"/>
      <c r="K10" s="316"/>
      <c r="L10" s="316"/>
      <c r="M10" s="315"/>
      <c r="N10" s="315"/>
      <c r="O10" s="315"/>
      <c r="P10" s="315"/>
      <c r="Q10" s="315"/>
      <c r="R10" s="315"/>
      <c r="S10" s="315"/>
      <c r="T10" s="315"/>
      <c r="U10" s="308"/>
      <c r="V10" s="308"/>
      <c r="W10" s="308"/>
      <c r="X10" s="308"/>
      <c r="Y10" s="308"/>
      <c r="Z10" s="308"/>
      <c r="AA10" s="308"/>
      <c r="AB10" s="308"/>
      <c r="AC10" s="308"/>
      <c r="AD10" s="308"/>
      <c r="AE10" s="308"/>
      <c r="AF10" s="308"/>
      <c r="AG10" s="308"/>
      <c r="AH10" s="308"/>
      <c r="AI10" s="308"/>
      <c r="AJ10" s="308"/>
      <c r="AK10" s="308"/>
      <c r="AL10" s="308"/>
      <c r="AM10" s="308"/>
      <c r="AN10" s="308"/>
      <c r="AO10" s="308"/>
      <c r="AP10" s="309"/>
      <c r="AR10" s="11" t="str">
        <f>IF(COUNTA(M10)=1,"〇","×")</f>
        <v>×</v>
      </c>
    </row>
    <row r="11" spans="1:52" ht="20.100000000000001" customHeight="1" thickBot="1">
      <c r="A11" s="2"/>
      <c r="B11" s="295"/>
      <c r="C11" s="275" t="s">
        <v>33</v>
      </c>
      <c r="D11" s="275"/>
      <c r="E11" s="275"/>
      <c r="F11" s="275"/>
      <c r="G11" s="275"/>
      <c r="H11" s="275"/>
      <c r="I11" s="275"/>
      <c r="J11" s="275"/>
      <c r="K11" s="275"/>
      <c r="L11" s="275"/>
      <c r="M11" s="46"/>
      <c r="N11" s="47"/>
      <c r="O11" s="47"/>
      <c r="P11" s="8" t="s">
        <v>34</v>
      </c>
      <c r="Q11" s="47"/>
      <c r="R11" s="47"/>
      <c r="S11" s="47"/>
      <c r="T11" s="48"/>
      <c r="U11" s="212"/>
      <c r="V11" s="213"/>
      <c r="W11" s="213"/>
      <c r="X11" s="213"/>
      <c r="Y11" s="213"/>
      <c r="Z11" s="213"/>
      <c r="AA11" s="213"/>
      <c r="AB11" s="214"/>
      <c r="AC11" s="214"/>
      <c r="AD11" s="214"/>
      <c r="AE11" s="214"/>
      <c r="AF11" s="214"/>
      <c r="AG11" s="214"/>
      <c r="AH11" s="214"/>
      <c r="AI11" s="214"/>
      <c r="AJ11" s="214"/>
      <c r="AK11" s="214"/>
      <c r="AL11" s="214"/>
      <c r="AM11" s="214"/>
      <c r="AN11" s="214"/>
      <c r="AO11" s="214"/>
      <c r="AP11" s="214"/>
      <c r="AR11" s="11" t="str">
        <f>IF(COUNTA(M11:T11)=8,"〇","×")</f>
        <v>×</v>
      </c>
    </row>
    <row r="12" spans="1:52" ht="20.100000000000001" customHeight="1" thickBot="1">
      <c r="A12" s="2"/>
      <c r="B12" s="295"/>
      <c r="C12" s="275" t="s">
        <v>81</v>
      </c>
      <c r="D12" s="275"/>
      <c r="E12" s="275"/>
      <c r="F12" s="275"/>
      <c r="G12" s="275"/>
      <c r="H12" s="275"/>
      <c r="I12" s="275"/>
      <c r="J12" s="275"/>
      <c r="K12" s="275"/>
      <c r="L12" s="275"/>
      <c r="M12" s="302"/>
      <c r="N12" s="302"/>
      <c r="O12" s="302"/>
      <c r="P12" s="302"/>
      <c r="Q12" s="302"/>
      <c r="R12" s="302"/>
      <c r="S12" s="302"/>
      <c r="T12" s="302"/>
      <c r="U12" s="308"/>
      <c r="V12" s="308"/>
      <c r="W12" s="308"/>
      <c r="X12" s="308"/>
      <c r="Y12" s="308"/>
      <c r="Z12" s="308"/>
      <c r="AA12" s="308"/>
      <c r="AB12" s="308"/>
      <c r="AC12" s="308"/>
      <c r="AD12" s="308"/>
      <c r="AE12" s="308"/>
      <c r="AF12" s="308"/>
      <c r="AG12" s="308"/>
      <c r="AH12" s="308"/>
      <c r="AI12" s="308"/>
      <c r="AJ12" s="308"/>
      <c r="AK12" s="308"/>
      <c r="AL12" s="308"/>
      <c r="AM12" s="308"/>
      <c r="AN12" s="308"/>
      <c r="AO12" s="308"/>
      <c r="AP12" s="309"/>
      <c r="AR12" s="11" t="str">
        <f>IF(COUNTA(M12:T12)=1,"〇","×")</f>
        <v>×</v>
      </c>
    </row>
    <row r="13" spans="1:52" ht="20.100000000000001" customHeight="1">
      <c r="A13" s="2"/>
      <c r="B13" s="295"/>
      <c r="C13" s="317" t="s">
        <v>51</v>
      </c>
      <c r="D13" s="318"/>
      <c r="E13" s="318"/>
      <c r="F13" s="318"/>
      <c r="G13" s="318"/>
      <c r="H13" s="318"/>
      <c r="I13" s="318"/>
      <c r="J13" s="318"/>
      <c r="K13" s="318"/>
      <c r="L13" s="319"/>
      <c r="M13" s="320"/>
      <c r="N13" s="321"/>
      <c r="O13" s="321"/>
      <c r="P13" s="321"/>
      <c r="Q13" s="321"/>
      <c r="R13" s="321"/>
      <c r="S13" s="321"/>
      <c r="T13" s="322"/>
      <c r="U13" s="215"/>
      <c r="V13" s="216"/>
      <c r="W13" s="216"/>
      <c r="X13" s="216"/>
      <c r="Y13" s="216"/>
      <c r="Z13" s="216"/>
      <c r="AA13" s="216"/>
      <c r="AB13" s="216"/>
      <c r="AC13" s="216"/>
      <c r="AD13" s="216"/>
      <c r="AE13" s="216"/>
      <c r="AF13" s="216"/>
      <c r="AG13" s="216"/>
      <c r="AH13" s="216"/>
      <c r="AI13" s="216"/>
      <c r="AJ13" s="216"/>
      <c r="AK13" s="216"/>
      <c r="AL13" s="216"/>
      <c r="AM13" s="216"/>
      <c r="AN13" s="216"/>
      <c r="AO13" s="216"/>
      <c r="AP13" s="216"/>
      <c r="AR13" s="11" t="str">
        <f>IF(COUNTA(M13:T13)=1,"〇","×")</f>
        <v>×</v>
      </c>
      <c r="AW13" t="s">
        <v>218</v>
      </c>
      <c r="AX13" t="s">
        <v>219</v>
      </c>
      <c r="AY13" t="s">
        <v>220</v>
      </c>
      <c r="AZ13" t="s">
        <v>221</v>
      </c>
    </row>
    <row r="14" spans="1:52" ht="20.100000000000001" customHeight="1">
      <c r="A14" s="2"/>
      <c r="B14" s="295"/>
      <c r="C14" s="317" t="s">
        <v>112</v>
      </c>
      <c r="D14" s="318"/>
      <c r="E14" s="318"/>
      <c r="F14" s="318"/>
      <c r="G14" s="318"/>
      <c r="H14" s="318"/>
      <c r="I14" s="318"/>
      <c r="J14" s="318"/>
      <c r="K14" s="318"/>
      <c r="L14" s="319"/>
      <c r="M14" s="301"/>
      <c r="N14" s="302"/>
      <c r="O14" s="302"/>
      <c r="P14" s="302"/>
      <c r="Q14" s="302"/>
      <c r="R14" s="302"/>
      <c r="S14" s="302"/>
      <c r="T14" s="302"/>
      <c r="U14" s="9"/>
      <c r="V14" s="2"/>
      <c r="W14" s="2"/>
      <c r="X14" s="2"/>
      <c r="Y14" s="2"/>
      <c r="Z14" s="2"/>
      <c r="AA14" s="2"/>
      <c r="AB14" s="2"/>
      <c r="AC14" s="2"/>
      <c r="AD14" s="2"/>
      <c r="AE14" s="2"/>
      <c r="AF14" s="2"/>
      <c r="AG14" s="2"/>
      <c r="AH14" s="2"/>
      <c r="AI14" s="2"/>
      <c r="AJ14" s="2"/>
      <c r="AK14" s="2"/>
      <c r="AL14" s="2"/>
      <c r="AM14" s="2"/>
      <c r="AN14" s="2"/>
      <c r="AO14" s="2"/>
      <c r="AP14" s="2"/>
      <c r="AR14" s="11" t="str">
        <f>IF(COUNTA(M14:T14)=1,"〇","×")</f>
        <v>×</v>
      </c>
      <c r="AW14" t="s">
        <v>127</v>
      </c>
      <c r="AX14" s="37" t="s">
        <v>222</v>
      </c>
      <c r="AY14" s="37" t="s">
        <v>214</v>
      </c>
      <c r="AZ14" s="37" t="s">
        <v>163</v>
      </c>
    </row>
    <row r="15" spans="1:52" ht="20.100000000000001" customHeight="1">
      <c r="A15" s="2"/>
      <c r="B15" s="295"/>
      <c r="C15" s="317" t="s">
        <v>124</v>
      </c>
      <c r="D15" s="318"/>
      <c r="E15" s="318"/>
      <c r="F15" s="318"/>
      <c r="G15" s="318"/>
      <c r="H15" s="318"/>
      <c r="I15" s="318"/>
      <c r="J15" s="318"/>
      <c r="K15" s="318"/>
      <c r="L15" s="319"/>
      <c r="M15" s="301"/>
      <c r="N15" s="302"/>
      <c r="O15" s="302"/>
      <c r="P15" s="302"/>
      <c r="Q15" s="302"/>
      <c r="R15" s="302"/>
      <c r="S15" s="302"/>
      <c r="T15" s="302"/>
      <c r="U15" s="9"/>
      <c r="V15" s="2"/>
      <c r="W15" s="2"/>
      <c r="X15" s="2"/>
      <c r="Y15" s="2"/>
      <c r="Z15" s="2"/>
      <c r="AA15" s="2"/>
      <c r="AB15" s="2"/>
      <c r="AC15" s="2"/>
      <c r="AD15" s="2"/>
      <c r="AE15" s="2"/>
      <c r="AF15" s="2"/>
      <c r="AG15" s="2"/>
      <c r="AH15" s="2"/>
      <c r="AI15" s="2"/>
      <c r="AJ15" s="2"/>
      <c r="AK15" s="2"/>
      <c r="AL15" s="2"/>
      <c r="AM15" s="2"/>
      <c r="AN15" s="2"/>
      <c r="AO15" s="2"/>
      <c r="AP15" s="2"/>
      <c r="AR15" s="11" t="str">
        <f>IF(COUNTA(M15:T15)=1,"〇","×")</f>
        <v>×</v>
      </c>
      <c r="AW15" t="s">
        <v>199</v>
      </c>
      <c r="AX15" t="s">
        <v>223</v>
      </c>
      <c r="AY15" t="s">
        <v>215</v>
      </c>
      <c r="AZ15" t="s">
        <v>376</v>
      </c>
    </row>
    <row r="16" spans="1:52" ht="20.100000000000001" customHeight="1" thickBot="1">
      <c r="A16" s="2"/>
      <c r="B16" s="295"/>
      <c r="C16" s="317" t="s">
        <v>62</v>
      </c>
      <c r="D16" s="318"/>
      <c r="E16" s="318"/>
      <c r="F16" s="318"/>
      <c r="G16" s="318"/>
      <c r="H16" s="318"/>
      <c r="I16" s="318"/>
      <c r="J16" s="318"/>
      <c r="K16" s="318"/>
      <c r="L16" s="319"/>
      <c r="M16" s="301"/>
      <c r="N16" s="302"/>
      <c r="O16" s="302"/>
      <c r="P16" s="302"/>
      <c r="Q16" s="302"/>
      <c r="R16" s="302"/>
      <c r="S16" s="302"/>
      <c r="T16" s="302"/>
      <c r="U16" s="217"/>
      <c r="V16" s="218"/>
      <c r="W16" s="218"/>
      <c r="X16" s="218"/>
      <c r="Y16" s="218"/>
      <c r="Z16" s="218"/>
      <c r="AA16" s="218"/>
      <c r="AB16" s="218"/>
      <c r="AC16" s="218"/>
      <c r="AD16" s="218"/>
      <c r="AE16" s="218"/>
      <c r="AF16" s="218"/>
      <c r="AG16" s="218"/>
      <c r="AH16" s="218"/>
      <c r="AI16" s="218"/>
      <c r="AJ16" s="218"/>
      <c r="AK16" s="218"/>
      <c r="AL16" s="218"/>
      <c r="AM16" s="218"/>
      <c r="AN16" s="218"/>
      <c r="AO16" s="218"/>
      <c r="AP16" s="218"/>
      <c r="AR16" s="11" t="str">
        <f>IF(COUNTA(M16:T16)=1,"〇","×")</f>
        <v>×</v>
      </c>
      <c r="AW16" t="s">
        <v>200</v>
      </c>
      <c r="AX16" t="s">
        <v>212</v>
      </c>
      <c r="AY16" t="s">
        <v>216</v>
      </c>
      <c r="AZ16" t="s">
        <v>164</v>
      </c>
    </row>
    <row r="17" spans="1:52" ht="20.100000000000001" customHeight="1">
      <c r="A17" s="2"/>
      <c r="B17" s="295"/>
      <c r="C17" s="275" t="s">
        <v>76</v>
      </c>
      <c r="D17" s="275"/>
      <c r="E17" s="275"/>
      <c r="F17" s="275"/>
      <c r="G17" s="275"/>
      <c r="H17" s="275"/>
      <c r="I17" s="275"/>
      <c r="J17" s="275"/>
      <c r="K17" s="275"/>
      <c r="L17" s="275"/>
      <c r="M17" s="303"/>
      <c r="N17" s="303"/>
      <c r="O17" s="303"/>
      <c r="P17" s="303"/>
      <c r="Q17" s="303"/>
      <c r="R17" s="303"/>
      <c r="S17" s="303"/>
      <c r="T17" s="303"/>
      <c r="U17" s="304"/>
      <c r="V17" s="304"/>
      <c r="W17" s="304"/>
      <c r="X17" s="304"/>
      <c r="Y17" s="304"/>
      <c r="Z17" s="304"/>
      <c r="AA17" s="304"/>
      <c r="AB17" s="304"/>
      <c r="AC17" s="304"/>
      <c r="AD17" s="304"/>
      <c r="AE17" s="304"/>
      <c r="AF17" s="304"/>
      <c r="AG17" s="304"/>
      <c r="AH17" s="304"/>
      <c r="AI17" s="304"/>
      <c r="AJ17" s="304"/>
      <c r="AK17" s="304"/>
      <c r="AL17" s="304"/>
      <c r="AM17" s="304"/>
      <c r="AN17" s="304"/>
      <c r="AO17" s="304"/>
      <c r="AP17" s="305"/>
      <c r="AR17" s="11" t="str">
        <f t="shared" ref="AR17:AR23" si="0">IF(COUNTA(M17:T17)=1,"〇","×")</f>
        <v>×</v>
      </c>
      <c r="AW17" t="s">
        <v>129</v>
      </c>
      <c r="AX17" t="s">
        <v>213</v>
      </c>
      <c r="AY17" t="s">
        <v>217</v>
      </c>
      <c r="AZ17" t="s">
        <v>165</v>
      </c>
    </row>
    <row r="18" spans="1:52" ht="20.100000000000001" customHeight="1">
      <c r="A18" s="2"/>
      <c r="B18" s="295"/>
      <c r="C18" s="275" t="s">
        <v>37</v>
      </c>
      <c r="D18" s="275"/>
      <c r="E18" s="275"/>
      <c r="F18" s="275"/>
      <c r="G18" s="275"/>
      <c r="H18" s="275"/>
      <c r="I18" s="275"/>
      <c r="J18" s="275"/>
      <c r="K18" s="275"/>
      <c r="L18" s="275"/>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24"/>
      <c r="AR18" s="11" t="str">
        <f t="shared" si="0"/>
        <v>×</v>
      </c>
      <c r="AW18" t="s">
        <v>141</v>
      </c>
      <c r="AX18" t="s">
        <v>205</v>
      </c>
      <c r="AY18" t="s">
        <v>156</v>
      </c>
      <c r="AZ18" t="s">
        <v>166</v>
      </c>
    </row>
    <row r="19" spans="1:52" ht="20.100000000000001" customHeight="1">
      <c r="A19" s="2"/>
      <c r="B19" s="296"/>
      <c r="C19" s="275" t="s">
        <v>49</v>
      </c>
      <c r="D19" s="275"/>
      <c r="E19" s="275"/>
      <c r="F19" s="275"/>
      <c r="G19" s="275"/>
      <c r="H19" s="275"/>
      <c r="I19" s="275"/>
      <c r="J19" s="275"/>
      <c r="K19" s="275"/>
      <c r="L19" s="275"/>
      <c r="M19" s="291"/>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3"/>
      <c r="AR19" s="11" t="str">
        <f t="shared" si="0"/>
        <v>×</v>
      </c>
      <c r="AW19" t="s">
        <v>201</v>
      </c>
      <c r="AX19" t="s">
        <v>206</v>
      </c>
      <c r="AY19" t="s">
        <v>224</v>
      </c>
      <c r="AZ19" t="s">
        <v>167</v>
      </c>
    </row>
    <row r="20" spans="1:52" ht="20.100000000000001" customHeight="1">
      <c r="A20" s="2"/>
      <c r="B20" s="294" t="s">
        <v>47</v>
      </c>
      <c r="C20" s="275" t="s">
        <v>82</v>
      </c>
      <c r="D20" s="275"/>
      <c r="E20" s="275"/>
      <c r="F20" s="275"/>
      <c r="G20" s="275"/>
      <c r="H20" s="275"/>
      <c r="I20" s="275"/>
      <c r="J20" s="275"/>
      <c r="K20" s="275"/>
      <c r="L20" s="275"/>
      <c r="M20" s="303"/>
      <c r="N20" s="303"/>
      <c r="O20" s="303"/>
      <c r="P20" s="303"/>
      <c r="Q20" s="303"/>
      <c r="R20" s="303"/>
      <c r="S20" s="303"/>
      <c r="T20" s="303"/>
      <c r="U20" s="304"/>
      <c r="V20" s="304"/>
      <c r="W20" s="304"/>
      <c r="X20" s="304"/>
      <c r="Y20" s="304"/>
      <c r="Z20" s="304"/>
      <c r="AA20" s="304"/>
      <c r="AB20" s="304"/>
      <c r="AC20" s="304"/>
      <c r="AD20" s="304"/>
      <c r="AE20" s="304"/>
      <c r="AF20" s="304"/>
      <c r="AG20" s="304"/>
      <c r="AH20" s="304"/>
      <c r="AI20" s="304"/>
      <c r="AJ20" s="304"/>
      <c r="AK20" s="304"/>
      <c r="AL20" s="304"/>
      <c r="AM20" s="304"/>
      <c r="AN20" s="304"/>
      <c r="AO20" s="304"/>
      <c r="AP20" s="305"/>
      <c r="AR20" s="11" t="str">
        <f t="shared" si="0"/>
        <v>×</v>
      </c>
      <c r="AW20" t="s">
        <v>202</v>
      </c>
      <c r="AX20" t="s">
        <v>207</v>
      </c>
      <c r="AY20" t="s">
        <v>225</v>
      </c>
    </row>
    <row r="21" spans="1:52" ht="20.100000000000001" customHeight="1">
      <c r="A21" s="2"/>
      <c r="B21" s="295"/>
      <c r="C21" s="275" t="s">
        <v>35</v>
      </c>
      <c r="D21" s="275"/>
      <c r="E21" s="275"/>
      <c r="F21" s="275"/>
      <c r="G21" s="275"/>
      <c r="H21" s="275"/>
      <c r="I21" s="275"/>
      <c r="J21" s="275"/>
      <c r="K21" s="275"/>
      <c r="L21" s="275"/>
      <c r="M21" s="303"/>
      <c r="N21" s="303"/>
      <c r="O21" s="303"/>
      <c r="P21" s="303"/>
      <c r="Q21" s="303"/>
      <c r="R21" s="303"/>
      <c r="S21" s="303"/>
      <c r="T21" s="303"/>
      <c r="U21" s="304"/>
      <c r="V21" s="304"/>
      <c r="W21" s="304"/>
      <c r="X21" s="304"/>
      <c r="Y21" s="304"/>
      <c r="Z21" s="304"/>
      <c r="AA21" s="304"/>
      <c r="AB21" s="304"/>
      <c r="AC21" s="304"/>
      <c r="AD21" s="304"/>
      <c r="AE21" s="304"/>
      <c r="AF21" s="304"/>
      <c r="AG21" s="304"/>
      <c r="AH21" s="304"/>
      <c r="AI21" s="304"/>
      <c r="AJ21" s="304"/>
      <c r="AK21" s="304"/>
      <c r="AL21" s="304"/>
      <c r="AM21" s="304"/>
      <c r="AN21" s="304"/>
      <c r="AO21" s="304"/>
      <c r="AP21" s="305"/>
      <c r="AR21" s="11" t="str">
        <f t="shared" si="0"/>
        <v>×</v>
      </c>
      <c r="AW21" t="s">
        <v>203</v>
      </c>
      <c r="AX21" t="s">
        <v>208</v>
      </c>
      <c r="AY21" t="s">
        <v>226</v>
      </c>
    </row>
    <row r="22" spans="1:52" ht="20.100000000000001" customHeight="1">
      <c r="A22" s="2"/>
      <c r="B22" s="295"/>
      <c r="C22" s="275" t="s">
        <v>37</v>
      </c>
      <c r="D22" s="275"/>
      <c r="E22" s="275"/>
      <c r="F22" s="275"/>
      <c r="G22" s="275"/>
      <c r="H22" s="275"/>
      <c r="I22" s="275"/>
      <c r="J22" s="275"/>
      <c r="K22" s="275"/>
      <c r="L22" s="275"/>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24"/>
      <c r="AR22" s="11" t="str">
        <f t="shared" si="0"/>
        <v>×</v>
      </c>
      <c r="AW22" t="s">
        <v>204</v>
      </c>
      <c r="AX22" t="s">
        <v>209</v>
      </c>
      <c r="AY22" t="s">
        <v>227</v>
      </c>
    </row>
    <row r="23" spans="1:52" ht="20.100000000000001" customHeight="1">
      <c r="A23" s="2"/>
      <c r="B23" s="296"/>
      <c r="C23" s="275" t="s">
        <v>49</v>
      </c>
      <c r="D23" s="275"/>
      <c r="E23" s="275"/>
      <c r="F23" s="275"/>
      <c r="G23" s="275"/>
      <c r="H23" s="275"/>
      <c r="I23" s="275"/>
      <c r="J23" s="275"/>
      <c r="K23" s="275"/>
      <c r="L23" s="275"/>
      <c r="M23" s="291"/>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3"/>
      <c r="AR23" s="11" t="str">
        <f t="shared" si="0"/>
        <v>×</v>
      </c>
      <c r="AW23" t="s">
        <v>142</v>
      </c>
      <c r="AX23" t="s">
        <v>210</v>
      </c>
      <c r="AY23" t="s">
        <v>228</v>
      </c>
    </row>
    <row r="24" spans="1:52" ht="20.100000000000001" customHeight="1">
      <c r="A24" s="2"/>
      <c r="B24" s="343" t="s">
        <v>50</v>
      </c>
      <c r="C24" s="328" t="s">
        <v>35</v>
      </c>
      <c r="D24" s="329"/>
      <c r="E24" s="329"/>
      <c r="F24" s="329"/>
      <c r="G24" s="329"/>
      <c r="H24" s="329"/>
      <c r="I24" s="329"/>
      <c r="J24" s="329"/>
      <c r="K24" s="329"/>
      <c r="L24" s="330"/>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24"/>
      <c r="AW24" t="s">
        <v>143</v>
      </c>
      <c r="AX24" s="52" t="s">
        <v>211</v>
      </c>
      <c r="AY24" t="s">
        <v>229</v>
      </c>
    </row>
    <row r="25" spans="1:52" ht="20.100000000000001" customHeight="1">
      <c r="A25" s="219" t="b">
        <v>0</v>
      </c>
      <c r="B25" s="344"/>
      <c r="C25" s="346" t="s">
        <v>61</v>
      </c>
      <c r="D25" s="347"/>
      <c r="E25" s="347"/>
      <c r="F25" s="347"/>
      <c r="G25" s="347"/>
      <c r="H25" s="347"/>
      <c r="I25" s="347"/>
      <c r="J25" s="306"/>
      <c r="K25" s="306"/>
      <c r="L25" s="307"/>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24"/>
      <c r="AR25" s="11" t="str">
        <f>IF(A25=TRUE,"〇",IF(COUNTA(M24)=1,"〇","×"))</f>
        <v>×</v>
      </c>
      <c r="AW25" t="s">
        <v>144</v>
      </c>
      <c r="AX25" t="s">
        <v>150</v>
      </c>
      <c r="AY25" s="52" t="s">
        <v>235</v>
      </c>
    </row>
    <row r="26" spans="1:52" ht="20.100000000000001" customHeight="1">
      <c r="A26" s="38"/>
      <c r="B26" s="344"/>
      <c r="C26" s="331" t="s">
        <v>37</v>
      </c>
      <c r="D26" s="331"/>
      <c r="E26" s="331"/>
      <c r="F26" s="331"/>
      <c r="G26" s="331"/>
      <c r="H26" s="331"/>
      <c r="I26" s="331"/>
      <c r="J26" s="331"/>
      <c r="K26" s="331"/>
      <c r="L26" s="331"/>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24"/>
      <c r="AW26" t="s">
        <v>145</v>
      </c>
      <c r="AX26" t="s">
        <v>151</v>
      </c>
      <c r="AY26" t="s">
        <v>238</v>
      </c>
    </row>
    <row r="27" spans="1:52" ht="20.100000000000001" customHeight="1">
      <c r="A27" s="219" t="b">
        <v>0</v>
      </c>
      <c r="B27" s="344"/>
      <c r="C27" s="346" t="s">
        <v>54</v>
      </c>
      <c r="D27" s="347"/>
      <c r="E27" s="347"/>
      <c r="F27" s="347"/>
      <c r="G27" s="347"/>
      <c r="H27" s="347"/>
      <c r="I27" s="347"/>
      <c r="J27" s="306"/>
      <c r="K27" s="306"/>
      <c r="L27" s="307"/>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24"/>
      <c r="AR27" s="11" t="str">
        <f>IF(A27=TRUE,"〇",IF(COUNTA(M26)=1,"〇","×"))</f>
        <v>×</v>
      </c>
      <c r="AW27" t="s">
        <v>146</v>
      </c>
      <c r="AX27" t="s">
        <v>152</v>
      </c>
      <c r="AY27" t="s">
        <v>157</v>
      </c>
    </row>
    <row r="28" spans="1:52" ht="20.100000000000001" customHeight="1">
      <c r="A28" s="38"/>
      <c r="B28" s="344"/>
      <c r="C28" s="310" t="s">
        <v>49</v>
      </c>
      <c r="D28" s="311"/>
      <c r="E28" s="311"/>
      <c r="F28" s="311"/>
      <c r="G28" s="311"/>
      <c r="H28" s="311"/>
      <c r="I28" s="311"/>
      <c r="J28" s="311"/>
      <c r="K28" s="311"/>
      <c r="L28" s="312"/>
      <c r="M28" s="292"/>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24"/>
      <c r="AW28" t="s">
        <v>147</v>
      </c>
      <c r="AX28" t="s">
        <v>153</v>
      </c>
      <c r="AY28" t="s">
        <v>158</v>
      </c>
    </row>
    <row r="29" spans="1:52" ht="20.100000000000001" customHeight="1">
      <c r="A29" s="219" t="b">
        <v>0</v>
      </c>
      <c r="B29" s="345"/>
      <c r="C29" s="346" t="s">
        <v>53</v>
      </c>
      <c r="D29" s="347"/>
      <c r="E29" s="347"/>
      <c r="F29" s="347"/>
      <c r="G29" s="347"/>
      <c r="H29" s="347"/>
      <c r="I29" s="347"/>
      <c r="J29" s="306"/>
      <c r="K29" s="306"/>
      <c r="L29" s="307"/>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24"/>
      <c r="AR29" s="11" t="str">
        <f t="shared" ref="AR29" si="1">IF(A29=TRUE,"〇",IF(COUNTA(M28)=1,"〇","×"))</f>
        <v>×</v>
      </c>
      <c r="AW29" s="34" t="s">
        <v>148</v>
      </c>
      <c r="AX29" t="s">
        <v>154</v>
      </c>
      <c r="AY29" t="s">
        <v>159</v>
      </c>
    </row>
    <row r="30" spans="1:52" ht="20.100000000000001" customHeight="1">
      <c r="A30" s="38"/>
      <c r="B30" s="343" t="s">
        <v>36</v>
      </c>
      <c r="C30" s="334" t="s">
        <v>35</v>
      </c>
      <c r="D30" s="334"/>
      <c r="E30" s="334"/>
      <c r="F30" s="334"/>
      <c r="G30" s="334"/>
      <c r="H30" s="334"/>
      <c r="I30" s="334"/>
      <c r="J30" s="334"/>
      <c r="K30" s="334"/>
      <c r="L30" s="334"/>
      <c r="M30" s="338"/>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40"/>
      <c r="AY30" t="s">
        <v>160</v>
      </c>
    </row>
    <row r="31" spans="1:52" ht="20.100000000000001" customHeight="1">
      <c r="A31" s="219" t="b">
        <v>0</v>
      </c>
      <c r="B31" s="344"/>
      <c r="C31" s="346" t="s">
        <v>61</v>
      </c>
      <c r="D31" s="347"/>
      <c r="E31" s="347"/>
      <c r="F31" s="347"/>
      <c r="G31" s="347"/>
      <c r="H31" s="347"/>
      <c r="I31" s="347"/>
      <c r="J31" s="306"/>
      <c r="K31" s="306"/>
      <c r="L31" s="307"/>
      <c r="M31" s="341"/>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5"/>
      <c r="AR31" s="11" t="str">
        <f t="shared" ref="AR31" si="2">IF(A31=TRUE,"〇",IF(COUNTA(M30)=1,"〇","×"))</f>
        <v>×</v>
      </c>
      <c r="AY31" t="s">
        <v>161</v>
      </c>
    </row>
    <row r="32" spans="1:52" ht="20.100000000000001" customHeight="1">
      <c r="A32" s="38"/>
      <c r="B32" s="344"/>
      <c r="C32" s="331" t="s">
        <v>37</v>
      </c>
      <c r="D32" s="331"/>
      <c r="E32" s="331"/>
      <c r="F32" s="331"/>
      <c r="G32" s="331"/>
      <c r="H32" s="331"/>
      <c r="I32" s="331"/>
      <c r="J32" s="331"/>
      <c r="K32" s="331"/>
      <c r="L32" s="331"/>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24"/>
    </row>
    <row r="33" spans="1:44" ht="20.100000000000001" customHeight="1">
      <c r="A33" s="219" t="b">
        <v>0</v>
      </c>
      <c r="B33" s="344"/>
      <c r="C33" s="346" t="s">
        <v>54</v>
      </c>
      <c r="D33" s="347"/>
      <c r="E33" s="347"/>
      <c r="F33" s="347"/>
      <c r="G33" s="347"/>
      <c r="H33" s="347"/>
      <c r="I33" s="347"/>
      <c r="J33" s="306"/>
      <c r="K33" s="306"/>
      <c r="L33" s="307"/>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24"/>
      <c r="AR33" s="11" t="str">
        <f t="shared" ref="AR33" si="3">IF(A33=TRUE,"〇",IF(COUNTA(M32)=1,"〇","×"))</f>
        <v>×</v>
      </c>
    </row>
    <row r="34" spans="1:44" ht="20.100000000000001" customHeight="1">
      <c r="A34" s="38"/>
      <c r="B34" s="344"/>
      <c r="C34" s="310" t="s">
        <v>49</v>
      </c>
      <c r="D34" s="311"/>
      <c r="E34" s="311"/>
      <c r="F34" s="311"/>
      <c r="G34" s="311"/>
      <c r="H34" s="311"/>
      <c r="I34" s="311"/>
      <c r="J34" s="311"/>
      <c r="K34" s="311"/>
      <c r="L34" s="312"/>
      <c r="M34" s="292"/>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303"/>
      <c r="AP34" s="324"/>
    </row>
    <row r="35" spans="1:44" ht="20.100000000000001" customHeight="1">
      <c r="A35" s="219" t="b">
        <v>0</v>
      </c>
      <c r="B35" s="345"/>
      <c r="C35" s="346" t="s">
        <v>52</v>
      </c>
      <c r="D35" s="347"/>
      <c r="E35" s="347"/>
      <c r="F35" s="347"/>
      <c r="G35" s="347"/>
      <c r="H35" s="347"/>
      <c r="I35" s="347"/>
      <c r="J35" s="306"/>
      <c r="K35" s="306"/>
      <c r="L35" s="307"/>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24"/>
      <c r="AR35" s="11" t="str">
        <f t="shared" ref="AR35" si="4">IF(A35=TRUE,"〇",IF(COUNTA(M34)=1,"〇","×"))</f>
        <v>×</v>
      </c>
    </row>
    <row r="36" spans="1:44" ht="39.75" customHeight="1">
      <c r="A36" s="2"/>
      <c r="B36" s="297" t="s">
        <v>55</v>
      </c>
      <c r="C36" s="275" t="s">
        <v>14</v>
      </c>
      <c r="D36" s="275"/>
      <c r="E36" s="275"/>
      <c r="F36" s="275"/>
      <c r="G36" s="275"/>
      <c r="H36" s="275"/>
      <c r="I36" s="275"/>
      <c r="J36" s="275"/>
      <c r="K36" s="275"/>
      <c r="L36" s="275"/>
      <c r="M36" s="299"/>
      <c r="N36" s="280"/>
      <c r="O36" s="280"/>
      <c r="P36" s="280"/>
      <c r="Q36" s="280"/>
      <c r="R36" s="280"/>
      <c r="S36" s="280"/>
      <c r="T36" s="280"/>
      <c r="U36" s="300" t="s">
        <v>60</v>
      </c>
      <c r="V36" s="300"/>
      <c r="W36" s="280"/>
      <c r="X36" s="280"/>
      <c r="Y36" s="280"/>
      <c r="Z36" s="280"/>
      <c r="AA36" s="280"/>
      <c r="AB36" s="281"/>
      <c r="AC36" s="282"/>
      <c r="AD36" s="283"/>
      <c r="AE36" s="283"/>
      <c r="AF36" s="283"/>
      <c r="AG36" s="283"/>
      <c r="AH36" s="283"/>
      <c r="AI36" s="283"/>
      <c r="AJ36" s="283"/>
      <c r="AK36" s="283"/>
      <c r="AL36" s="283"/>
      <c r="AM36" s="283"/>
      <c r="AN36" s="283"/>
      <c r="AO36" s="283"/>
      <c r="AP36" s="284"/>
      <c r="AR36" s="11" t="str">
        <f>IF(COUNTA(M36:AB36)=8,"〇","×")</f>
        <v>×</v>
      </c>
    </row>
    <row r="37" spans="1:44" ht="39.950000000000003" customHeight="1">
      <c r="A37" s="2"/>
      <c r="B37" s="297"/>
      <c r="C37" s="275" t="s">
        <v>18</v>
      </c>
      <c r="D37" s="275"/>
      <c r="E37" s="275"/>
      <c r="F37" s="275"/>
      <c r="G37" s="275"/>
      <c r="H37" s="275"/>
      <c r="I37" s="275"/>
      <c r="J37" s="275"/>
      <c r="K37" s="275"/>
      <c r="L37" s="275"/>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7"/>
      <c r="AR37" s="11" t="str">
        <f>IF(COUNTA(M37)=1,"〇","×")</f>
        <v>×</v>
      </c>
    </row>
    <row r="38" spans="1:44" ht="39.950000000000003" customHeight="1">
      <c r="A38" s="2"/>
      <c r="B38" s="297"/>
      <c r="C38" s="275" t="s">
        <v>56</v>
      </c>
      <c r="D38" s="275"/>
      <c r="E38" s="275"/>
      <c r="F38" s="275"/>
      <c r="G38" s="275"/>
      <c r="H38" s="275"/>
      <c r="I38" s="275"/>
      <c r="J38" s="275"/>
      <c r="K38" s="275"/>
      <c r="L38" s="275"/>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9"/>
      <c r="AR38" s="11" t="str">
        <f>IF(COUNTA(M38)=1,"〇","×")</f>
        <v>×</v>
      </c>
    </row>
    <row r="39" spans="1:44" ht="39.950000000000003" customHeight="1">
      <c r="A39" s="2"/>
      <c r="B39" s="297"/>
      <c r="C39" s="275" t="s">
        <v>57</v>
      </c>
      <c r="D39" s="275"/>
      <c r="E39" s="275"/>
      <c r="F39" s="275"/>
      <c r="G39" s="275"/>
      <c r="H39" s="275"/>
      <c r="I39" s="275"/>
      <c r="J39" s="275"/>
      <c r="K39" s="275"/>
      <c r="L39" s="275"/>
      <c r="M39" s="285"/>
      <c r="N39" s="286"/>
      <c r="O39" s="287" t="s">
        <v>23</v>
      </c>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9"/>
      <c r="AR39" s="11" t="str">
        <f>IF(COUNTA(M39)=1,"〇","×")</f>
        <v>×</v>
      </c>
    </row>
    <row r="40" spans="1:44" ht="32.25" customHeight="1">
      <c r="A40" s="2"/>
      <c r="B40" s="297"/>
      <c r="C40" s="275" t="s">
        <v>58</v>
      </c>
      <c r="D40" s="275"/>
      <c r="E40" s="275"/>
      <c r="F40" s="275"/>
      <c r="G40" s="275"/>
      <c r="H40" s="275"/>
      <c r="I40" s="275"/>
      <c r="J40" s="275"/>
      <c r="K40" s="275"/>
      <c r="L40" s="275"/>
      <c r="M40" s="299"/>
      <c r="N40" s="280"/>
      <c r="O40" s="280"/>
      <c r="P40" s="280"/>
      <c r="Q40" s="280"/>
      <c r="R40" s="280"/>
      <c r="S40" s="280"/>
      <c r="T40" s="280"/>
      <c r="U40" s="280"/>
      <c r="V40" s="280"/>
      <c r="W40" s="280"/>
      <c r="X40" s="280"/>
      <c r="Y40" s="280"/>
      <c r="Z40" s="281"/>
      <c r="AA40" s="282"/>
      <c r="AB40" s="283"/>
      <c r="AC40" s="283"/>
      <c r="AD40" s="283"/>
      <c r="AE40" s="283"/>
      <c r="AF40" s="283"/>
      <c r="AG40" s="283"/>
      <c r="AH40" s="283"/>
      <c r="AI40" s="283"/>
      <c r="AJ40" s="283"/>
      <c r="AK40" s="283"/>
      <c r="AL40" s="283"/>
      <c r="AM40" s="283"/>
      <c r="AN40" s="283"/>
      <c r="AO40" s="283"/>
      <c r="AP40" s="284"/>
      <c r="AR40" s="11" t="str">
        <f>IF(COUNTA(M40:Z40)=7,"〇","×")</f>
        <v>×</v>
      </c>
    </row>
    <row r="41" spans="1:44" ht="38.25" customHeight="1" thickBot="1">
      <c r="A41" s="2"/>
      <c r="B41" s="298"/>
      <c r="C41" s="290" t="s">
        <v>59</v>
      </c>
      <c r="D41" s="290"/>
      <c r="E41" s="290"/>
      <c r="F41" s="290"/>
      <c r="G41" s="290"/>
      <c r="H41" s="290"/>
      <c r="I41" s="290"/>
      <c r="J41" s="290"/>
      <c r="K41" s="290"/>
      <c r="L41" s="290"/>
      <c r="M41" s="325"/>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7"/>
      <c r="AR41" s="11" t="str">
        <f>IF(COUNTA(M41:AP41)=1,"〇","×")</f>
        <v>×</v>
      </c>
    </row>
    <row r="42" spans="1:44" ht="20.100000000000001" customHeight="1">
      <c r="A42" s="2"/>
      <c r="B42" s="2"/>
      <c r="C42" s="2"/>
      <c r="D42" s="12" t="s">
        <v>67</v>
      </c>
      <c r="E42" s="2"/>
      <c r="F42" s="2"/>
      <c r="G42" s="2"/>
      <c r="H42" s="2"/>
      <c r="I42" s="2"/>
      <c r="J42" s="2"/>
      <c r="K42" s="2"/>
      <c r="L42" s="2"/>
      <c r="M42" s="2"/>
      <c r="N42" s="2"/>
      <c r="O42" s="2"/>
      <c r="P42" s="2"/>
      <c r="Q42" s="2"/>
      <c r="R42" s="2"/>
      <c r="S42" s="2"/>
      <c r="T42" s="2"/>
      <c r="U42" s="2"/>
      <c r="V42" s="2"/>
      <c r="W42" s="2"/>
      <c r="X42" s="2"/>
      <c r="Y42" s="2"/>
      <c r="Z42" s="2"/>
      <c r="AA42" s="2"/>
    </row>
    <row r="43" spans="1:44" ht="20.100000000000001" customHeight="1" thickBot="1">
      <c r="A43" s="2"/>
      <c r="B43" s="2"/>
      <c r="C43" s="2"/>
      <c r="D43" s="12" t="s">
        <v>66</v>
      </c>
      <c r="E43" s="2"/>
      <c r="F43" s="2"/>
      <c r="G43" s="2"/>
      <c r="H43" s="2"/>
      <c r="I43" s="2"/>
      <c r="J43" s="2"/>
      <c r="K43" s="2"/>
      <c r="L43" s="2"/>
      <c r="M43" s="2"/>
      <c r="N43" s="2"/>
      <c r="O43" s="2"/>
      <c r="P43" s="2"/>
      <c r="Q43" s="2"/>
      <c r="R43" s="2"/>
      <c r="S43" s="2"/>
      <c r="T43" s="2"/>
      <c r="U43" s="2"/>
      <c r="V43" s="2"/>
      <c r="W43" s="2"/>
      <c r="X43" s="2"/>
      <c r="Y43" s="2"/>
      <c r="Z43" s="2"/>
      <c r="AA43" s="2"/>
    </row>
    <row r="44" spans="1:44" ht="20.100000000000001" customHeight="1">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131"/>
      <c r="AI44" s="131"/>
      <c r="AJ44" s="131"/>
      <c r="AK44" s="131"/>
      <c r="AL44" s="131"/>
      <c r="AM44" s="131"/>
      <c r="AN44" s="131"/>
      <c r="AO44" s="131"/>
      <c r="AP44" s="132"/>
    </row>
    <row r="45" spans="1:44" ht="21.95" customHeight="1">
      <c r="B45" s="6" t="s">
        <v>268</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P45" s="133"/>
    </row>
    <row r="46" spans="1:44" ht="46.5" customHeight="1">
      <c r="A46" s="55" t="b">
        <v>0</v>
      </c>
      <c r="B46" s="69"/>
      <c r="C46" s="271" t="s">
        <v>269</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2"/>
    </row>
    <row r="47" spans="1:44" ht="35.1" customHeight="1">
      <c r="A47" s="55" t="b">
        <v>0</v>
      </c>
      <c r="B47" s="69"/>
      <c r="C47" s="271" t="s">
        <v>307</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2"/>
    </row>
    <row r="48" spans="1:44" ht="35.1" customHeight="1">
      <c r="A48" s="55" t="b">
        <v>0</v>
      </c>
      <c r="B48" s="69"/>
      <c r="C48" s="271" t="s">
        <v>308</v>
      </c>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row>
    <row r="49" spans="1:42" ht="35.1" customHeight="1">
      <c r="A49" s="55" t="b">
        <v>0</v>
      </c>
      <c r="B49" s="69"/>
      <c r="C49" s="271" t="s">
        <v>270</v>
      </c>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2"/>
    </row>
    <row r="50" spans="1:42" ht="20.100000000000001" customHeight="1">
      <c r="A50" s="39"/>
      <c r="B50" s="342" t="s">
        <v>63</v>
      </c>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P50" s="133"/>
    </row>
    <row r="51" spans="1:42" ht="35.1" customHeight="1" thickBot="1">
      <c r="A51" s="55" t="b">
        <v>0</v>
      </c>
      <c r="B51" s="68"/>
      <c r="C51" s="273" t="s">
        <v>68</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4"/>
    </row>
  </sheetData>
  <sheetProtection algorithmName="SHA-512" hashValue="SA194WFFqgk+WJstKfcMYKVAdzJfmwWNUcyLgMtmNLMotScCTgBjpVdIbDu/0gQydsM2kDCpkNkPq1uHevwUkA==" saltValue="TX2QcypfZJnktzQp9TnkqQ==" spinCount="100000" sheet="1" scenarios="1"/>
  <mergeCells count="98">
    <mergeCell ref="M6:AP6"/>
    <mergeCell ref="M30:AP31"/>
    <mergeCell ref="B50:AG50"/>
    <mergeCell ref="M16:T16"/>
    <mergeCell ref="B24:B29"/>
    <mergeCell ref="C29:I29"/>
    <mergeCell ref="J29:L29"/>
    <mergeCell ref="C25:I25"/>
    <mergeCell ref="M32:AP33"/>
    <mergeCell ref="M34:AP35"/>
    <mergeCell ref="B30:B35"/>
    <mergeCell ref="C35:I35"/>
    <mergeCell ref="C27:I27"/>
    <mergeCell ref="J27:L27"/>
    <mergeCell ref="C33:I33"/>
    <mergeCell ref="C31:I31"/>
    <mergeCell ref="B6:L6"/>
    <mergeCell ref="C21:L21"/>
    <mergeCell ref="J25:L25"/>
    <mergeCell ref="C32:L32"/>
    <mergeCell ref="C8:L8"/>
    <mergeCell ref="C9:L9"/>
    <mergeCell ref="C19:L19"/>
    <mergeCell ref="C14:L14"/>
    <mergeCell ref="C15:L15"/>
    <mergeCell ref="C30:L30"/>
    <mergeCell ref="B7:B19"/>
    <mergeCell ref="U40:V40"/>
    <mergeCell ref="M41:AP41"/>
    <mergeCell ref="C46:AP46"/>
    <mergeCell ref="C47:AP47"/>
    <mergeCell ref="M22:AP22"/>
    <mergeCell ref="M23:AP23"/>
    <mergeCell ref="M26:AP27"/>
    <mergeCell ref="J33:L33"/>
    <mergeCell ref="M28:AP29"/>
    <mergeCell ref="C24:L24"/>
    <mergeCell ref="C26:L26"/>
    <mergeCell ref="C23:L23"/>
    <mergeCell ref="M24:AP25"/>
    <mergeCell ref="C28:L28"/>
    <mergeCell ref="C22:L22"/>
    <mergeCell ref="S40:T40"/>
    <mergeCell ref="M7:AP7"/>
    <mergeCell ref="M10:AP10"/>
    <mergeCell ref="C20:L20"/>
    <mergeCell ref="C7:L7"/>
    <mergeCell ref="C10:L10"/>
    <mergeCell ref="C11:L11"/>
    <mergeCell ref="C12:L12"/>
    <mergeCell ref="C13:L13"/>
    <mergeCell ref="M13:T13"/>
    <mergeCell ref="C16:L16"/>
    <mergeCell ref="M9:AP9"/>
    <mergeCell ref="C17:L17"/>
    <mergeCell ref="M17:AP17"/>
    <mergeCell ref="C18:L18"/>
    <mergeCell ref="M18:AP18"/>
    <mergeCell ref="M14:T14"/>
    <mergeCell ref="M15:T15"/>
    <mergeCell ref="M21:AP21"/>
    <mergeCell ref="J35:L35"/>
    <mergeCell ref="M12:AP12"/>
    <mergeCell ref="M20:AP20"/>
    <mergeCell ref="J31:L31"/>
    <mergeCell ref="C34:L34"/>
    <mergeCell ref="AA40:AP40"/>
    <mergeCell ref="M19:AP19"/>
    <mergeCell ref="B20:B23"/>
    <mergeCell ref="B36:B41"/>
    <mergeCell ref="W40:X40"/>
    <mergeCell ref="Y40:Z40"/>
    <mergeCell ref="M36:N36"/>
    <mergeCell ref="O36:P36"/>
    <mergeCell ref="Q36:R36"/>
    <mergeCell ref="S36:T36"/>
    <mergeCell ref="U36:V36"/>
    <mergeCell ref="W36:X36"/>
    <mergeCell ref="Y36:Z36"/>
    <mergeCell ref="M40:N40"/>
    <mergeCell ref="O40:P40"/>
    <mergeCell ref="Q40:R40"/>
    <mergeCell ref="A1:AN1"/>
    <mergeCell ref="C49:AP49"/>
    <mergeCell ref="C51:AP51"/>
    <mergeCell ref="C48:AP48"/>
    <mergeCell ref="C36:L36"/>
    <mergeCell ref="C37:L37"/>
    <mergeCell ref="C38:L38"/>
    <mergeCell ref="M37:AP37"/>
    <mergeCell ref="M38:AP38"/>
    <mergeCell ref="AA36:AB36"/>
    <mergeCell ref="AC36:AP36"/>
    <mergeCell ref="M39:N39"/>
    <mergeCell ref="O39:AP39"/>
    <mergeCell ref="C39:L39"/>
    <mergeCell ref="C40:L40"/>
    <mergeCell ref="C41:L41"/>
  </mergeCells>
  <phoneticPr fontId="3"/>
  <conditionalFormatting sqref="M26">
    <cfRule type="expression" dxfId="72" priority="5">
      <formula>$A$27=TRUE</formula>
    </cfRule>
  </conditionalFormatting>
  <conditionalFormatting sqref="M28">
    <cfRule type="expression" dxfId="71" priority="6">
      <formula>$A$29</formula>
    </cfRule>
  </conditionalFormatting>
  <conditionalFormatting sqref="M32">
    <cfRule type="expression" dxfId="70" priority="4">
      <formula>$A$33=TRUE</formula>
    </cfRule>
  </conditionalFormatting>
  <conditionalFormatting sqref="M34">
    <cfRule type="expression" dxfId="69" priority="3">
      <formula>$A$35=TRUE</formula>
    </cfRule>
  </conditionalFormatting>
  <conditionalFormatting sqref="M24:AP25">
    <cfRule type="expression" dxfId="68" priority="2">
      <formula>$A$25=TRUE</formula>
    </cfRule>
  </conditionalFormatting>
  <conditionalFormatting sqref="M30:AP31">
    <cfRule type="expression" dxfId="67" priority="1">
      <formula>$A$31=TRUE</formula>
    </cfRule>
  </conditionalFormatting>
  <dataValidations count="8">
    <dataValidation imeMode="halfKatakana" allowBlank="1" showInputMessage="1" showErrorMessage="1" sqref="M41:AP41" xr:uid="{432C9300-187F-472F-8DBA-C355CF2C69BB}"/>
    <dataValidation imeMode="halfAlpha" allowBlank="1" showInputMessage="1" showErrorMessage="1" sqref="M6:AP6 M16:T16 M22:AP22 M23 M18:AP18 M13:T13 M26:AP27 M32:AP33" xr:uid="{E87094EE-81EE-4C6D-8149-A4EA476B9BFB}"/>
    <dataValidation imeMode="hiragana" allowBlank="1" showInputMessage="1" showErrorMessage="1" sqref="M7:AP7" xr:uid="{AFCAE187-4EED-42A5-B158-0A25C8732D78}"/>
    <dataValidation type="list" allowBlank="1" showInputMessage="1" showErrorMessage="1" sqref="M14:T14" xr:uid="{B6AEAE3D-586D-485F-9C5D-1462AE39753F}">
      <formula1>$AW$13:$AZ$13</formula1>
    </dataValidation>
    <dataValidation type="list" allowBlank="1" showInputMessage="1" showErrorMessage="1" sqref="M15:T15" xr:uid="{9371D5AA-7A6E-458F-939C-3135622C8BEC}">
      <formula1>INDIRECT(M14)</formula1>
    </dataValidation>
    <dataValidation imeMode="disabled" allowBlank="1" showInputMessage="1" showErrorMessage="1" sqref="M28:AP29 M19:AP19 M34:AP35" xr:uid="{F2CF1EAB-740A-4BD1-9B21-997EF6FFE1FF}"/>
    <dataValidation type="whole" imeMode="halfAlpha" allowBlank="1" showInputMessage="1" showErrorMessage="1" sqref="M8:O8 Q8:T8 M11:O11 Q11:T11 M36:T36 W36:AB36 M40:Z40" xr:uid="{B757BCDD-C5BF-4A8C-AF1B-46F4329E0BAE}">
      <formula1>0</formula1>
      <formula2>9</formula2>
    </dataValidation>
    <dataValidation type="list" imeMode="halfAlpha" allowBlank="1" showInputMessage="1" showErrorMessage="1" sqref="M39:N39" xr:uid="{159E7E38-885C-40DC-81FB-3093780DBD2F}">
      <formula1>"1,2"</formula1>
    </dataValidation>
  </dataValidations>
  <pageMargins left="0.7" right="0.7"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3" r:id="rId4" name="Check Box 41">
              <controlPr defaultSize="0" autoFill="0" autoLine="0" autoPict="0">
                <anchor moveWithCells="1">
                  <from>
                    <xdr:col>10</xdr:col>
                    <xdr:colOff>0</xdr:colOff>
                    <xdr:row>25</xdr:row>
                    <xdr:rowOff>219075</xdr:rowOff>
                  </from>
                  <to>
                    <xdr:col>11</xdr:col>
                    <xdr:colOff>190500</xdr:colOff>
                    <xdr:row>27</xdr:row>
                    <xdr:rowOff>66675</xdr:rowOff>
                  </to>
                </anchor>
              </controlPr>
            </control>
          </mc:Choice>
        </mc:AlternateContent>
        <mc:AlternateContent xmlns:mc="http://schemas.openxmlformats.org/markup-compatibility/2006">
          <mc:Choice Requires="x14">
            <control shapeId="3114" r:id="rId5" name="Check Box 42">
              <controlPr defaultSize="0" autoFill="0" autoLine="0" autoPict="0">
                <anchor moveWithCells="1">
                  <from>
                    <xdr:col>1</xdr:col>
                    <xdr:colOff>266700</xdr:colOff>
                    <xdr:row>47</xdr:row>
                    <xdr:rowOff>95250</xdr:rowOff>
                  </from>
                  <to>
                    <xdr:col>1</xdr:col>
                    <xdr:colOff>676275</xdr:colOff>
                    <xdr:row>48</xdr:row>
                    <xdr:rowOff>9525</xdr:rowOff>
                  </to>
                </anchor>
              </controlPr>
            </control>
          </mc:Choice>
        </mc:AlternateContent>
        <mc:AlternateContent xmlns:mc="http://schemas.openxmlformats.org/markup-compatibility/2006">
          <mc:Choice Requires="x14">
            <control shapeId="3115" r:id="rId6" name="Check Box 43">
              <controlPr defaultSize="0" autoFill="0" autoLine="0" autoPict="0">
                <anchor moveWithCells="1">
                  <from>
                    <xdr:col>9</xdr:col>
                    <xdr:colOff>200025</xdr:colOff>
                    <xdr:row>31</xdr:row>
                    <xdr:rowOff>161925</xdr:rowOff>
                  </from>
                  <to>
                    <xdr:col>11</xdr:col>
                    <xdr:colOff>190500</xdr:colOff>
                    <xdr:row>33</xdr:row>
                    <xdr:rowOff>76200</xdr:rowOff>
                  </to>
                </anchor>
              </controlPr>
            </control>
          </mc:Choice>
        </mc:AlternateContent>
        <mc:AlternateContent xmlns:mc="http://schemas.openxmlformats.org/markup-compatibility/2006">
          <mc:Choice Requires="x14">
            <control shapeId="3116" r:id="rId7" name="Check Box 44">
              <controlPr defaultSize="0" autoFill="0" autoLine="0" autoPict="0">
                <anchor moveWithCells="1">
                  <from>
                    <xdr:col>10</xdr:col>
                    <xdr:colOff>9525</xdr:colOff>
                    <xdr:row>23</xdr:row>
                    <xdr:rowOff>228600</xdr:rowOff>
                  </from>
                  <to>
                    <xdr:col>12</xdr:col>
                    <xdr:colOff>9525</xdr:colOff>
                    <xdr:row>25</xdr:row>
                    <xdr:rowOff>9525</xdr:rowOff>
                  </to>
                </anchor>
              </controlPr>
            </control>
          </mc:Choice>
        </mc:AlternateContent>
        <mc:AlternateContent xmlns:mc="http://schemas.openxmlformats.org/markup-compatibility/2006">
          <mc:Choice Requires="x14">
            <control shapeId="3117" r:id="rId8" name="Check Box 45">
              <controlPr defaultSize="0" autoFill="0" autoLine="0" autoPict="0">
                <anchor moveWithCells="1">
                  <from>
                    <xdr:col>1</xdr:col>
                    <xdr:colOff>266700</xdr:colOff>
                    <xdr:row>46</xdr:row>
                    <xdr:rowOff>76200</xdr:rowOff>
                  </from>
                  <to>
                    <xdr:col>1</xdr:col>
                    <xdr:colOff>685800</xdr:colOff>
                    <xdr:row>47</xdr:row>
                    <xdr:rowOff>9525</xdr:rowOff>
                  </to>
                </anchor>
              </controlPr>
            </control>
          </mc:Choice>
        </mc:AlternateContent>
        <mc:AlternateContent xmlns:mc="http://schemas.openxmlformats.org/markup-compatibility/2006">
          <mc:Choice Requires="x14">
            <control shapeId="3118" r:id="rId9" name="Check Box 46">
              <controlPr defaultSize="0" autoFill="0" autoLine="0" autoPict="0">
                <anchor moveWithCells="1">
                  <from>
                    <xdr:col>1</xdr:col>
                    <xdr:colOff>276225</xdr:colOff>
                    <xdr:row>48</xdr:row>
                    <xdr:rowOff>66675</xdr:rowOff>
                  </from>
                  <to>
                    <xdr:col>1</xdr:col>
                    <xdr:colOff>581025</xdr:colOff>
                    <xdr:row>49</xdr:row>
                    <xdr:rowOff>0</xdr:rowOff>
                  </to>
                </anchor>
              </controlPr>
            </control>
          </mc:Choice>
        </mc:AlternateContent>
        <mc:AlternateContent xmlns:mc="http://schemas.openxmlformats.org/markup-compatibility/2006">
          <mc:Choice Requires="x14">
            <control shapeId="3119" r:id="rId10" name="Check Box 47">
              <controlPr defaultSize="0" autoFill="0" autoLine="0" autoPict="0">
                <anchor moveWithCells="1">
                  <from>
                    <xdr:col>10</xdr:col>
                    <xdr:colOff>0</xdr:colOff>
                    <xdr:row>30</xdr:row>
                    <xdr:rowOff>0</xdr:rowOff>
                  </from>
                  <to>
                    <xdr:col>12</xdr:col>
                    <xdr:colOff>209550</xdr:colOff>
                    <xdr:row>30</xdr:row>
                    <xdr:rowOff>238125</xdr:rowOff>
                  </to>
                </anchor>
              </controlPr>
            </control>
          </mc:Choice>
        </mc:AlternateContent>
        <mc:AlternateContent xmlns:mc="http://schemas.openxmlformats.org/markup-compatibility/2006">
          <mc:Choice Requires="x14">
            <control shapeId="3120" r:id="rId11" name="Check Box 48">
              <controlPr defaultSize="0" autoFill="0" autoLine="0" autoPict="0">
                <anchor moveWithCells="1">
                  <from>
                    <xdr:col>10</xdr:col>
                    <xdr:colOff>0</xdr:colOff>
                    <xdr:row>34</xdr:row>
                    <xdr:rowOff>0</xdr:rowOff>
                  </from>
                  <to>
                    <xdr:col>12</xdr:col>
                    <xdr:colOff>200025</xdr:colOff>
                    <xdr:row>34</xdr:row>
                    <xdr:rowOff>238125</xdr:rowOff>
                  </to>
                </anchor>
              </controlPr>
            </control>
          </mc:Choice>
        </mc:AlternateContent>
        <mc:AlternateContent xmlns:mc="http://schemas.openxmlformats.org/markup-compatibility/2006">
          <mc:Choice Requires="x14">
            <control shapeId="3121" r:id="rId12" name="Check Box 49">
              <controlPr defaultSize="0" autoFill="0" autoLine="0" autoPict="0">
                <anchor moveWithCells="1">
                  <from>
                    <xdr:col>1</xdr:col>
                    <xdr:colOff>266700</xdr:colOff>
                    <xdr:row>45</xdr:row>
                    <xdr:rowOff>76200</xdr:rowOff>
                  </from>
                  <to>
                    <xdr:col>1</xdr:col>
                    <xdr:colOff>657225</xdr:colOff>
                    <xdr:row>45</xdr:row>
                    <xdr:rowOff>581025</xdr:rowOff>
                  </to>
                </anchor>
              </controlPr>
            </control>
          </mc:Choice>
        </mc:AlternateContent>
        <mc:AlternateContent xmlns:mc="http://schemas.openxmlformats.org/markup-compatibility/2006">
          <mc:Choice Requires="x14">
            <control shapeId="3122" r:id="rId13" name="Check Box 50">
              <controlPr defaultSize="0" autoFill="0" autoLine="0" autoPict="0">
                <anchor moveWithCells="1">
                  <from>
                    <xdr:col>9</xdr:col>
                    <xdr:colOff>200025</xdr:colOff>
                    <xdr:row>27</xdr:row>
                    <xdr:rowOff>247650</xdr:rowOff>
                  </from>
                  <to>
                    <xdr:col>13</xdr:col>
                    <xdr:colOff>9525</xdr:colOff>
                    <xdr:row>28</xdr:row>
                    <xdr:rowOff>228600</xdr:rowOff>
                  </to>
                </anchor>
              </controlPr>
            </control>
          </mc:Choice>
        </mc:AlternateContent>
        <mc:AlternateContent xmlns:mc="http://schemas.openxmlformats.org/markup-compatibility/2006">
          <mc:Choice Requires="x14">
            <control shapeId="3123" r:id="rId14" name="Check Box 51">
              <controlPr defaultSize="0" autoFill="0" autoLine="0" autoPict="0">
                <anchor moveWithCells="1">
                  <from>
                    <xdr:col>1</xdr:col>
                    <xdr:colOff>285750</xdr:colOff>
                    <xdr:row>50</xdr:row>
                    <xdr:rowOff>85725</xdr:rowOff>
                  </from>
                  <to>
                    <xdr:col>1</xdr:col>
                    <xdr:colOff>590550</xdr:colOff>
                    <xdr:row>50</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T60"/>
  <sheetViews>
    <sheetView view="pageBreakPreview" topLeftCell="A22" zoomScaleNormal="100" zoomScaleSheetLayoutView="100" workbookViewId="0">
      <selection activeCell="D34" sqref="D34:E34"/>
    </sheetView>
  </sheetViews>
  <sheetFormatPr defaultRowHeight="18.75"/>
  <cols>
    <col min="1" max="14" width="9" customWidth="1"/>
    <col min="15" max="15" width="6.875" customWidth="1"/>
    <col min="16" max="16" width="9" customWidth="1"/>
    <col min="17" max="17" width="12.625" customWidth="1"/>
    <col min="18" max="22" width="9" customWidth="1"/>
  </cols>
  <sheetData>
    <row r="1" spans="1:20" ht="25.5">
      <c r="A1" s="348" t="s">
        <v>306</v>
      </c>
      <c r="B1" s="348"/>
      <c r="C1" s="348"/>
      <c r="D1" s="348"/>
      <c r="E1" s="348"/>
      <c r="F1" s="348"/>
      <c r="G1" s="348"/>
      <c r="H1" s="348"/>
      <c r="I1" s="348"/>
      <c r="J1" s="348"/>
      <c r="K1" s="348"/>
      <c r="L1" s="348"/>
      <c r="M1" s="348"/>
      <c r="N1" s="348"/>
      <c r="O1" s="348"/>
      <c r="P1" s="348"/>
      <c r="Q1" s="348"/>
      <c r="R1" s="348"/>
      <c r="S1" s="232"/>
      <c r="T1" s="141"/>
    </row>
    <row r="2" spans="1:20" ht="19.5" thickBot="1">
      <c r="A2" s="13"/>
      <c r="B2" s="13"/>
      <c r="C2" s="13"/>
      <c r="D2" s="13"/>
      <c r="E2" s="13"/>
      <c r="F2" s="13"/>
      <c r="G2" s="13"/>
      <c r="H2" s="13"/>
      <c r="I2" s="13"/>
      <c r="J2" s="13"/>
      <c r="K2" s="13"/>
      <c r="L2" s="13"/>
      <c r="M2" s="13"/>
      <c r="N2" s="13"/>
      <c r="O2" s="13"/>
      <c r="P2" s="13"/>
      <c r="Q2" s="13"/>
      <c r="R2" s="13"/>
      <c r="S2" s="13"/>
      <c r="T2" s="13"/>
    </row>
    <row r="3" spans="1:20" ht="19.5" thickBot="1">
      <c r="A3" s="13" t="s">
        <v>95</v>
      </c>
      <c r="B3" s="13"/>
      <c r="C3" s="364">
        <f>'(1)基本シート'!M10</f>
        <v>0</v>
      </c>
      <c r="D3" s="365"/>
      <c r="E3" s="365"/>
      <c r="F3" s="365"/>
      <c r="G3" s="365"/>
      <c r="H3" s="365"/>
      <c r="I3" s="365"/>
      <c r="J3" s="365"/>
      <c r="K3" s="365"/>
      <c r="L3" s="365"/>
      <c r="M3" s="365"/>
      <c r="N3" s="366"/>
      <c r="O3" s="13"/>
      <c r="P3" s="13"/>
      <c r="Q3" s="13"/>
      <c r="R3" s="13"/>
      <c r="S3" s="13"/>
      <c r="T3" s="13"/>
    </row>
    <row r="4" spans="1:20" ht="19.5" thickBot="1">
      <c r="A4" s="13" t="s">
        <v>123</v>
      </c>
      <c r="B4" s="13"/>
      <c r="C4" s="364">
        <f>'(1)基本シート'!M7</f>
        <v>0</v>
      </c>
      <c r="D4" s="365"/>
      <c r="E4" s="365"/>
      <c r="F4" s="365"/>
      <c r="G4" s="365"/>
      <c r="H4" s="365"/>
      <c r="I4" s="365"/>
      <c r="J4" s="365"/>
      <c r="K4" s="365"/>
      <c r="L4" s="365"/>
      <c r="M4" s="365"/>
      <c r="N4" s="366"/>
      <c r="O4" s="13"/>
      <c r="P4" s="13"/>
      <c r="Q4" s="13"/>
      <c r="R4" s="13"/>
      <c r="S4" s="13"/>
      <c r="T4" s="13"/>
    </row>
    <row r="5" spans="1:20" ht="10.5" customHeight="1" thickBot="1">
      <c r="A5" s="13"/>
      <c r="B5" s="13"/>
      <c r="C5" s="14"/>
      <c r="D5" s="14"/>
      <c r="E5" s="14"/>
      <c r="F5" s="13"/>
      <c r="G5" s="13"/>
      <c r="H5" s="13"/>
      <c r="I5" s="13"/>
      <c r="J5" s="13"/>
      <c r="K5" s="13"/>
      <c r="L5" s="13"/>
      <c r="M5" s="13"/>
      <c r="N5" s="13"/>
      <c r="O5" s="13"/>
      <c r="P5" s="13"/>
      <c r="Q5" s="13"/>
      <c r="R5" s="13"/>
      <c r="S5" s="13"/>
      <c r="T5" s="13"/>
    </row>
    <row r="6" spans="1:20" ht="19.5" thickBot="1">
      <c r="A6" s="13" t="s">
        <v>96</v>
      </c>
      <c r="B6" s="13"/>
      <c r="C6" s="358"/>
      <c r="D6" s="359"/>
      <c r="E6" s="360"/>
      <c r="F6" s="13" t="s">
        <v>97</v>
      </c>
      <c r="G6" s="13"/>
      <c r="H6" s="13"/>
      <c r="I6" s="13"/>
      <c r="J6" s="13"/>
      <c r="K6" s="13"/>
      <c r="L6" s="13"/>
      <c r="M6" s="13"/>
      <c r="N6" s="13"/>
      <c r="O6" s="13"/>
      <c r="P6" s="13"/>
      <c r="Q6" s="13"/>
      <c r="R6" s="13"/>
      <c r="S6" s="13"/>
      <c r="T6" s="13"/>
    </row>
    <row r="7" spans="1:20" ht="19.5" thickBot="1">
      <c r="A7" s="13"/>
      <c r="B7" s="13"/>
      <c r="C7" s="13"/>
      <c r="D7" s="13"/>
      <c r="E7" s="13"/>
      <c r="F7" s="13"/>
      <c r="G7" s="13"/>
      <c r="H7" s="13"/>
      <c r="I7" s="13"/>
      <c r="J7" s="13"/>
      <c r="K7" s="13"/>
      <c r="L7" s="13"/>
      <c r="M7" s="13"/>
      <c r="N7" s="13"/>
      <c r="O7" s="13"/>
      <c r="P7" s="13"/>
      <c r="Q7" s="13"/>
      <c r="R7" s="13"/>
      <c r="S7" s="13"/>
      <c r="T7" s="13"/>
    </row>
    <row r="8" spans="1:20" ht="19.5" thickBot="1">
      <c r="A8" s="13" t="s">
        <v>98</v>
      </c>
      <c r="B8" s="13"/>
      <c r="C8" s="13"/>
      <c r="D8" s="361" t="s">
        <v>99</v>
      </c>
      <c r="E8" s="361"/>
      <c r="F8" s="349" t="str">
        <f>IF(OR(C6="入所系事業所",C6="通所系事業所（入浴介助あり）",C6="通所系事業所（入浴介助なし）"),"必要","不要")</f>
        <v>不要</v>
      </c>
      <c r="G8" s="350"/>
      <c r="H8" s="13"/>
      <c r="I8" s="13"/>
      <c r="J8" s="13"/>
      <c r="K8" s="13"/>
      <c r="L8" s="13"/>
      <c r="M8" s="13"/>
      <c r="N8" s="22" t="s">
        <v>62</v>
      </c>
      <c r="O8" s="142">
        <f>'(1)基本シート'!M16</f>
        <v>0</v>
      </c>
      <c r="P8" s="13" t="s">
        <v>118</v>
      </c>
      <c r="Q8" s="13"/>
      <c r="R8" s="13"/>
      <c r="S8" s="13"/>
      <c r="T8" s="13"/>
    </row>
    <row r="9" spans="1:20" s="16" customFormat="1">
      <c r="A9" s="23" t="s">
        <v>100</v>
      </c>
      <c r="B9" s="171" t="s">
        <v>325</v>
      </c>
      <c r="C9" s="171" t="s">
        <v>326</v>
      </c>
      <c r="D9" s="171" t="s">
        <v>327</v>
      </c>
      <c r="E9" s="171" t="s">
        <v>328</v>
      </c>
      <c r="F9" s="234" t="s">
        <v>329</v>
      </c>
      <c r="G9" s="234" t="s">
        <v>330</v>
      </c>
      <c r="H9" s="171" t="s">
        <v>331</v>
      </c>
      <c r="I9" s="171" t="s">
        <v>332</v>
      </c>
      <c r="J9" s="171" t="s">
        <v>333</v>
      </c>
      <c r="K9" s="171" t="s">
        <v>334</v>
      </c>
      <c r="L9" s="171" t="s">
        <v>335</v>
      </c>
      <c r="M9" s="171" t="s">
        <v>336</v>
      </c>
      <c r="N9" s="352" t="s">
        <v>280</v>
      </c>
      <c r="O9" s="353"/>
      <c r="P9" s="352" t="s">
        <v>173</v>
      </c>
      <c r="Q9" s="376"/>
      <c r="R9" s="362"/>
      <c r="S9" s="363"/>
      <c r="T9" s="17"/>
    </row>
    <row r="10" spans="1:20">
      <c r="A10" s="23" t="s">
        <v>119</v>
      </c>
      <c r="B10" s="122"/>
      <c r="C10" s="122"/>
      <c r="D10" s="122"/>
      <c r="E10" s="122"/>
      <c r="F10" s="122"/>
      <c r="G10" s="122"/>
      <c r="H10" s="199"/>
      <c r="I10" s="199"/>
      <c r="J10" s="199"/>
      <c r="K10" s="199"/>
      <c r="L10" s="199"/>
      <c r="M10" s="199"/>
      <c r="N10" s="354"/>
      <c r="O10" s="355"/>
      <c r="P10" s="380"/>
      <c r="Q10" s="380"/>
      <c r="R10" s="390"/>
      <c r="S10" s="391"/>
      <c r="T10" s="13"/>
    </row>
    <row r="11" spans="1:20" ht="19.5" thickBot="1">
      <c r="A11" s="23" t="s">
        <v>120</v>
      </c>
      <c r="B11" s="122"/>
      <c r="C11" s="122"/>
      <c r="D11" s="122"/>
      <c r="E11" s="122"/>
      <c r="F11" s="122"/>
      <c r="G11" s="122"/>
      <c r="H11" s="199"/>
      <c r="I11" s="199"/>
      <c r="J11" s="199"/>
      <c r="K11" s="199"/>
      <c r="L11" s="199"/>
      <c r="M11" s="199"/>
      <c r="N11" s="354"/>
      <c r="O11" s="355"/>
      <c r="P11" s="381"/>
      <c r="Q11" s="382"/>
      <c r="R11" s="392"/>
      <c r="S11" s="392"/>
      <c r="T11" s="13"/>
    </row>
    <row r="12" spans="1:20" ht="19.5" thickBot="1">
      <c r="A12" s="24" t="s">
        <v>102</v>
      </c>
      <c r="B12" s="124">
        <f t="shared" ref="B12:F12" si="0">IFERROR(ROUNDDOWN(B10/B11,1),0)</f>
        <v>0</v>
      </c>
      <c r="C12" s="124">
        <f t="shared" si="0"/>
        <v>0</v>
      </c>
      <c r="D12" s="124">
        <f t="shared" si="0"/>
        <v>0</v>
      </c>
      <c r="E12" s="124">
        <f t="shared" si="0"/>
        <v>0</v>
      </c>
      <c r="F12" s="124">
        <f t="shared" si="0"/>
        <v>0</v>
      </c>
      <c r="G12" s="124">
        <f>IFERROR(ROUNDDOWN(G10/G11,1),0)</f>
        <v>0</v>
      </c>
      <c r="H12" s="124">
        <f t="shared" ref="H12:M12" si="1">IFERROR(ROUNDDOWN(H10/H11,1),0)</f>
        <v>0</v>
      </c>
      <c r="I12" s="124">
        <f t="shared" si="1"/>
        <v>0</v>
      </c>
      <c r="J12" s="124">
        <f t="shared" si="1"/>
        <v>0</v>
      </c>
      <c r="K12" s="124">
        <f t="shared" si="1"/>
        <v>0</v>
      </c>
      <c r="L12" s="124">
        <f t="shared" si="1"/>
        <v>0</v>
      </c>
      <c r="M12" s="124">
        <f t="shared" si="1"/>
        <v>0</v>
      </c>
      <c r="N12" s="356">
        <f>SUM(B12:M12)</f>
        <v>0</v>
      </c>
      <c r="O12" s="357"/>
      <c r="P12" s="383">
        <f>N12*C45</f>
        <v>0</v>
      </c>
      <c r="Q12" s="384"/>
      <c r="R12" s="393"/>
      <c r="S12" s="394"/>
      <c r="T12" s="13"/>
    </row>
    <row r="13" spans="1:20" ht="19.5" thickBot="1">
      <c r="A13" s="25" t="s">
        <v>121</v>
      </c>
      <c r="B13" s="17" t="str">
        <f>IF(B12&gt;$O$8,"×","")</f>
        <v/>
      </c>
      <c r="C13" s="17" t="str">
        <f t="shared" ref="C13:F13" si="2">IF(C12&gt;$O$8,"×","")</f>
        <v/>
      </c>
      <c r="D13" s="17" t="str">
        <f t="shared" si="2"/>
        <v/>
      </c>
      <c r="E13" s="17" t="str">
        <f t="shared" si="2"/>
        <v/>
      </c>
      <c r="F13" s="17" t="str">
        <f t="shared" si="2"/>
        <v/>
      </c>
      <c r="G13" s="17" t="str">
        <f>IF(G12&gt;$O$8,"×","")</f>
        <v/>
      </c>
      <c r="H13" s="17" t="str">
        <f t="shared" ref="H13:L13" si="3">IF(H12&gt;$O$8,"×","")</f>
        <v/>
      </c>
      <c r="I13" s="17" t="str">
        <f t="shared" si="3"/>
        <v/>
      </c>
      <c r="J13" s="17" t="str">
        <f t="shared" si="3"/>
        <v/>
      </c>
      <c r="K13" s="17" t="str">
        <f t="shared" si="3"/>
        <v/>
      </c>
      <c r="L13" s="17" t="str">
        <f t="shared" si="3"/>
        <v/>
      </c>
      <c r="M13" s="17" t="str">
        <f>IF(M12&gt;$O$8,"×","")</f>
        <v/>
      </c>
      <c r="N13" s="17"/>
      <c r="O13" s="385" t="s">
        <v>103</v>
      </c>
      <c r="P13" s="362"/>
      <c r="Q13" s="140" t="str">
        <f>IF(P12&gt;0.2*N19,"要協議","協議不要")</f>
        <v>協議不要</v>
      </c>
      <c r="R13" s="139"/>
      <c r="S13" s="25"/>
      <c r="T13" s="13"/>
    </row>
    <row r="14" spans="1:20">
      <c r="A14" s="13" t="s">
        <v>169</v>
      </c>
      <c r="B14" s="17"/>
      <c r="C14" s="17"/>
      <c r="D14" s="17"/>
      <c r="E14" s="17"/>
      <c r="F14" s="17"/>
      <c r="G14" s="17"/>
      <c r="H14" s="17"/>
      <c r="I14" s="17"/>
      <c r="J14" s="17"/>
      <c r="K14" s="17"/>
      <c r="L14" s="17"/>
      <c r="M14" s="17"/>
      <c r="N14" s="17"/>
      <c r="O14" s="17"/>
      <c r="P14" s="17"/>
      <c r="Q14" s="25"/>
      <c r="R14" s="17"/>
      <c r="S14" s="17"/>
      <c r="T14" s="13"/>
    </row>
    <row r="15" spans="1:20">
      <c r="A15" s="13" t="s">
        <v>240</v>
      </c>
      <c r="B15" s="17"/>
      <c r="C15" s="17"/>
      <c r="D15" s="17"/>
      <c r="E15" s="17"/>
      <c r="F15" s="17"/>
      <c r="G15" s="17"/>
      <c r="H15" s="17"/>
      <c r="I15" s="17"/>
      <c r="J15" s="17"/>
      <c r="K15" s="17"/>
      <c r="L15" s="17"/>
      <c r="M15" s="17"/>
      <c r="N15" s="17"/>
      <c r="O15" s="17"/>
      <c r="P15" s="17"/>
      <c r="Q15" s="25"/>
      <c r="R15" s="17"/>
      <c r="S15" s="17"/>
      <c r="T15" s="13"/>
    </row>
    <row r="16" spans="1:20" ht="19.5" thickBot="1">
      <c r="A16" s="13"/>
      <c r="B16" s="13"/>
      <c r="C16" s="13"/>
      <c r="D16" s="13"/>
      <c r="E16" s="13"/>
      <c r="F16" s="13"/>
      <c r="G16" s="13"/>
      <c r="H16" s="13"/>
      <c r="I16" s="13"/>
      <c r="J16" s="13"/>
      <c r="K16" s="13"/>
      <c r="L16" s="13"/>
      <c r="M16" s="13"/>
      <c r="N16" s="13"/>
      <c r="O16" s="13"/>
      <c r="P16" s="13"/>
      <c r="Q16" s="13"/>
      <c r="R16" s="13"/>
      <c r="S16" s="13"/>
      <c r="T16" s="13"/>
    </row>
    <row r="17" spans="1:20" ht="19.5" thickBot="1">
      <c r="A17" s="13" t="s">
        <v>104</v>
      </c>
      <c r="B17" s="13"/>
      <c r="C17" s="13"/>
      <c r="D17" s="351" t="s">
        <v>99</v>
      </c>
      <c r="E17" s="351"/>
      <c r="F17" s="349" t="str">
        <f>IF(OR(C6="入所系事業所",C6="通所系事業所（入浴介助あり）",C6="通所系事業所（入浴介助なし）"),"必要","不要")</f>
        <v>不要</v>
      </c>
      <c r="G17" s="350"/>
      <c r="H17" s="13"/>
      <c r="I17" s="13"/>
      <c r="J17" s="13"/>
      <c r="K17" s="13"/>
      <c r="L17" s="13"/>
      <c r="M17" s="13"/>
      <c r="N17" s="13"/>
      <c r="O17" s="13"/>
      <c r="P17" s="13"/>
      <c r="Q17" s="13"/>
      <c r="R17" s="13"/>
      <c r="S17" s="13"/>
      <c r="T17" s="13"/>
    </row>
    <row r="18" spans="1:20" s="16" customFormat="1">
      <c r="A18" s="15" t="s">
        <v>100</v>
      </c>
      <c r="B18" s="171" t="s">
        <v>325</v>
      </c>
      <c r="C18" s="171" t="s">
        <v>326</v>
      </c>
      <c r="D18" s="171" t="s">
        <v>327</v>
      </c>
      <c r="E18" s="171" t="s">
        <v>328</v>
      </c>
      <c r="F18" s="234" t="s">
        <v>329</v>
      </c>
      <c r="G18" s="234" t="s">
        <v>330</v>
      </c>
      <c r="H18" s="171" t="s">
        <v>331</v>
      </c>
      <c r="I18" s="171" t="s">
        <v>332</v>
      </c>
      <c r="J18" s="171" t="s">
        <v>333</v>
      </c>
      <c r="K18" s="171" t="s">
        <v>334</v>
      </c>
      <c r="L18" s="171" t="s">
        <v>335</v>
      </c>
      <c r="M18" s="171" t="s">
        <v>336</v>
      </c>
      <c r="N18" s="352" t="s">
        <v>105</v>
      </c>
      <c r="O18" s="375"/>
      <c r="P18" s="376"/>
      <c r="Q18" s="388"/>
      <c r="R18" s="389"/>
      <c r="S18" s="17"/>
      <c r="T18" s="17"/>
    </row>
    <row r="19" spans="1:20">
      <c r="A19" s="15" t="s">
        <v>106</v>
      </c>
      <c r="B19" s="123"/>
      <c r="C19" s="123"/>
      <c r="D19" s="123"/>
      <c r="E19" s="123"/>
      <c r="F19" s="123"/>
      <c r="G19" s="123"/>
      <c r="H19" s="200"/>
      <c r="I19" s="200"/>
      <c r="J19" s="200"/>
      <c r="K19" s="200"/>
      <c r="L19" s="200"/>
      <c r="M19" s="200"/>
      <c r="N19" s="377">
        <f>SUM(B19:M19)</f>
        <v>0</v>
      </c>
      <c r="O19" s="378"/>
      <c r="P19" s="379"/>
      <c r="Q19" s="386"/>
      <c r="R19" s="387"/>
      <c r="S19" s="13"/>
      <c r="T19" s="13"/>
    </row>
    <row r="20" spans="1:20">
      <c r="A20" s="13" t="s">
        <v>241</v>
      </c>
      <c r="B20" s="13"/>
      <c r="C20" s="13"/>
      <c r="D20" s="13"/>
      <c r="E20" s="13"/>
      <c r="F20" s="13"/>
      <c r="G20" s="13"/>
      <c r="H20" s="13"/>
      <c r="I20" s="13"/>
      <c r="J20" s="13"/>
      <c r="K20" s="13"/>
      <c r="L20" s="13"/>
      <c r="M20" s="13"/>
      <c r="N20" s="13"/>
      <c r="O20" s="13"/>
      <c r="P20" s="13"/>
      <c r="Q20" s="13"/>
      <c r="R20" s="13"/>
      <c r="S20" s="13"/>
      <c r="T20" s="13"/>
    </row>
    <row r="21" spans="1:20">
      <c r="A21" s="13" t="s">
        <v>107</v>
      </c>
      <c r="B21" s="13"/>
      <c r="C21" s="13"/>
      <c r="D21" s="13"/>
      <c r="E21" s="13"/>
      <c r="F21" s="13"/>
      <c r="G21" s="13"/>
      <c r="H21" s="13"/>
      <c r="I21" s="13"/>
      <c r="J21" s="13"/>
      <c r="K21" s="13"/>
      <c r="L21" s="13"/>
      <c r="M21" s="13"/>
      <c r="N21" s="13"/>
      <c r="O21" s="13"/>
      <c r="P21" s="13"/>
      <c r="Q21" s="13"/>
      <c r="R21" s="13"/>
      <c r="S21" s="13"/>
      <c r="T21" s="13"/>
    </row>
    <row r="22" spans="1:20">
      <c r="A22" s="13"/>
      <c r="B22" s="13"/>
      <c r="C22" s="13"/>
      <c r="D22" s="13"/>
      <c r="E22" s="13"/>
      <c r="F22" s="13"/>
      <c r="G22" s="13"/>
      <c r="H22" s="13"/>
      <c r="I22" s="13"/>
      <c r="J22" s="13"/>
      <c r="K22" s="13"/>
      <c r="L22" s="13"/>
      <c r="M22" s="13"/>
      <c r="N22" s="13"/>
      <c r="O22" s="13"/>
      <c r="P22" s="13"/>
      <c r="Q22" s="13"/>
      <c r="R22" s="13"/>
      <c r="S22" s="13"/>
      <c r="T22" s="13"/>
    </row>
    <row r="23" spans="1:20" ht="19.5" thickBot="1">
      <c r="A23" s="13"/>
      <c r="B23" s="13"/>
      <c r="C23" s="13"/>
      <c r="D23" s="13"/>
      <c r="E23" s="13"/>
      <c r="F23" s="13"/>
      <c r="G23" s="13"/>
      <c r="H23" s="13"/>
      <c r="I23" s="13"/>
      <c r="J23" s="13"/>
      <c r="K23" s="13"/>
      <c r="L23" s="22"/>
      <c r="M23" s="13"/>
      <c r="N23" s="13"/>
      <c r="O23" s="13"/>
      <c r="P23" s="13"/>
      <c r="Q23" s="13"/>
      <c r="R23" s="13"/>
      <c r="S23" s="13"/>
      <c r="T23" s="13"/>
    </row>
    <row r="24" spans="1:20" ht="19.5" thickBot="1">
      <c r="A24" s="13" t="s">
        <v>175</v>
      </c>
      <c r="B24" s="13"/>
      <c r="C24" s="13"/>
      <c r="D24" s="13"/>
      <c r="E24" s="13"/>
      <c r="F24" s="22"/>
      <c r="G24" s="13" t="s">
        <v>99</v>
      </c>
      <c r="H24" s="233"/>
      <c r="I24" s="349" t="str">
        <f>IF(OR(C6="通所系事業所（入浴介助あり）",C6="通所系事業所（入浴介助なし）",C6="訪問系事業所",C6="相談系事業所"),"必要","不要")</f>
        <v>不要</v>
      </c>
      <c r="J24" s="350"/>
      <c r="K24" s="13"/>
      <c r="L24" s="125" t="s">
        <v>378</v>
      </c>
      <c r="M24" s="373">
        <v>45747</v>
      </c>
      <c r="N24" s="374"/>
      <c r="O24" s="13"/>
      <c r="P24" s="13"/>
      <c r="Q24" s="13"/>
      <c r="R24" s="13"/>
      <c r="S24" s="13"/>
      <c r="T24" s="13"/>
    </row>
    <row r="25" spans="1:20">
      <c r="A25" s="13"/>
      <c r="B25" s="13"/>
      <c r="C25" s="13"/>
      <c r="D25" s="13"/>
      <c r="E25" s="13"/>
      <c r="F25" s="13"/>
      <c r="G25" s="13"/>
      <c r="H25" s="13"/>
      <c r="I25" s="13"/>
      <c r="J25" s="13"/>
      <c r="K25" s="13"/>
      <c r="L25" s="13"/>
      <c r="M25" s="13"/>
      <c r="N25" s="13"/>
      <c r="O25" s="13"/>
      <c r="P25" s="13"/>
      <c r="Q25" s="13"/>
      <c r="R25" s="13"/>
      <c r="S25" s="13"/>
      <c r="T25" s="13"/>
    </row>
    <row r="26" spans="1:20">
      <c r="A26" s="13"/>
      <c r="B26" s="13" t="s">
        <v>176</v>
      </c>
      <c r="C26" s="13"/>
      <c r="D26" s="13"/>
      <c r="E26" s="122"/>
      <c r="F26" s="13" t="s">
        <v>108</v>
      </c>
      <c r="G26" s="13"/>
      <c r="H26" s="13"/>
      <c r="I26" s="13"/>
      <c r="J26" s="13"/>
      <c r="K26" s="13"/>
      <c r="L26" s="13"/>
      <c r="M26" s="13"/>
      <c r="N26" s="13"/>
      <c r="O26" s="13"/>
      <c r="P26" s="13"/>
      <c r="Q26" s="13"/>
      <c r="R26" s="13"/>
      <c r="S26" s="13"/>
      <c r="T26" s="13"/>
    </row>
    <row r="27" spans="1:20" ht="19.5" thickBot="1">
      <c r="A27" s="13"/>
      <c r="B27" s="13" t="s">
        <v>177</v>
      </c>
      <c r="C27" s="13"/>
      <c r="D27" s="13"/>
      <c r="E27" s="122"/>
      <c r="F27" s="13" t="s">
        <v>108</v>
      </c>
      <c r="G27" s="13"/>
      <c r="H27" s="13"/>
      <c r="I27" s="13"/>
      <c r="J27" s="13"/>
      <c r="K27" s="13"/>
      <c r="L27" s="13"/>
      <c r="M27" s="13"/>
      <c r="N27" s="13"/>
      <c r="O27" s="13"/>
      <c r="P27" s="13"/>
      <c r="Q27" s="13"/>
      <c r="R27" s="13"/>
      <c r="S27" s="13"/>
      <c r="T27" s="13"/>
    </row>
    <row r="28" spans="1:20" ht="19.5" thickBot="1">
      <c r="A28" s="13"/>
      <c r="B28" s="13" t="s">
        <v>122</v>
      </c>
      <c r="C28" s="13"/>
      <c r="D28" s="13"/>
      <c r="E28" s="122"/>
      <c r="F28" s="13" t="s">
        <v>108</v>
      </c>
      <c r="G28" s="349" t="s">
        <v>174</v>
      </c>
      <c r="H28" s="371"/>
      <c r="I28" s="367">
        <f>SUM(E26*G46,E27*G47,E28*G48)</f>
        <v>0</v>
      </c>
      <c r="J28" s="368"/>
      <c r="K28" s="25"/>
      <c r="L28" s="25"/>
      <c r="M28" s="25"/>
      <c r="N28" s="25"/>
      <c r="O28" s="13"/>
      <c r="P28" s="13"/>
      <c r="Q28" s="13"/>
      <c r="R28" s="13"/>
      <c r="S28" s="13"/>
      <c r="T28" s="13"/>
    </row>
    <row r="29" spans="1:20">
      <c r="A29" s="13"/>
      <c r="B29" s="13" t="s">
        <v>178</v>
      </c>
      <c r="C29" s="13"/>
      <c r="D29" s="13"/>
      <c r="E29" s="13"/>
      <c r="F29" s="13"/>
      <c r="G29" s="13"/>
      <c r="H29" s="13"/>
      <c r="I29" s="13"/>
      <c r="J29" s="13"/>
      <c r="K29" s="13"/>
      <c r="L29" s="13"/>
      <c r="M29" s="13"/>
      <c r="N29" s="13"/>
      <c r="O29" s="13"/>
      <c r="P29" s="13"/>
      <c r="Q29" s="13"/>
      <c r="R29" s="13"/>
      <c r="S29" s="13"/>
      <c r="T29" s="13"/>
    </row>
    <row r="30" spans="1:20">
      <c r="A30" s="13"/>
      <c r="B30" s="13" t="s">
        <v>321</v>
      </c>
      <c r="C30" s="13"/>
      <c r="D30" s="13"/>
      <c r="E30" s="13"/>
      <c r="F30" s="13"/>
      <c r="G30" s="13"/>
      <c r="H30" s="13"/>
      <c r="I30" s="13"/>
      <c r="J30" s="13"/>
      <c r="K30" s="13"/>
      <c r="L30" s="13"/>
      <c r="M30" s="13"/>
      <c r="N30" s="13"/>
      <c r="O30" s="13"/>
      <c r="P30" s="13"/>
      <c r="Q30" s="13"/>
      <c r="R30" s="13"/>
      <c r="S30" s="13"/>
      <c r="T30" s="13"/>
    </row>
    <row r="31" spans="1:20">
      <c r="A31" s="13"/>
      <c r="B31" s="13" t="s">
        <v>322</v>
      </c>
      <c r="C31" s="13"/>
      <c r="D31" s="13"/>
      <c r="E31" s="13"/>
      <c r="F31" s="13"/>
      <c r="G31" s="13"/>
      <c r="H31" s="13"/>
      <c r="I31" s="13"/>
      <c r="J31" s="13"/>
      <c r="K31" s="13"/>
      <c r="L31" s="13"/>
      <c r="M31" s="13"/>
      <c r="N31" s="13"/>
      <c r="O31" s="13"/>
      <c r="P31" s="13"/>
      <c r="Q31" s="13"/>
      <c r="R31" s="13"/>
      <c r="S31" s="13"/>
      <c r="T31" s="13"/>
    </row>
    <row r="32" spans="1:20" ht="50.45" customHeight="1">
      <c r="A32" s="13"/>
      <c r="B32" s="372" t="s">
        <v>377</v>
      </c>
      <c r="C32" s="372"/>
      <c r="D32" s="372"/>
      <c r="E32" s="372"/>
      <c r="F32" s="372"/>
      <c r="G32" s="372"/>
      <c r="H32" s="372"/>
      <c r="I32" s="372"/>
      <c r="J32" s="372"/>
      <c r="K32" s="372"/>
      <c r="L32" s="372"/>
      <c r="M32" s="372"/>
      <c r="N32" s="372"/>
      <c r="O32" s="372"/>
      <c r="P32" s="372"/>
      <c r="Q32" s="372"/>
      <c r="R32" s="13"/>
      <c r="S32" s="231"/>
      <c r="T32" s="13"/>
    </row>
    <row r="33" spans="1:20" ht="19.5" thickBot="1">
      <c r="A33" s="13"/>
      <c r="B33" s="56"/>
      <c r="C33" s="13"/>
      <c r="D33" s="13"/>
      <c r="E33" s="13"/>
      <c r="F33" s="13"/>
      <c r="G33" s="13"/>
      <c r="H33" s="13"/>
      <c r="I33" s="13"/>
      <c r="J33" s="13"/>
      <c r="K33" s="13"/>
      <c r="L33" s="13"/>
      <c r="M33" s="13"/>
      <c r="N33" s="13"/>
      <c r="O33" s="13"/>
      <c r="P33" s="13"/>
      <c r="Q33" s="13"/>
      <c r="R33" s="13"/>
      <c r="S33" s="13"/>
      <c r="T33" s="13"/>
    </row>
    <row r="34" spans="1:20" ht="26.25" thickBot="1">
      <c r="A34" s="18" t="s">
        <v>109</v>
      </c>
      <c r="B34" s="19" t="s">
        <v>110</v>
      </c>
      <c r="C34" s="13"/>
      <c r="D34" s="369">
        <f>ROUNDDOWN((P12+I28),-3)</f>
        <v>0</v>
      </c>
      <c r="E34" s="370"/>
      <c r="F34" s="13" t="s">
        <v>111</v>
      </c>
      <c r="G34" s="13"/>
      <c r="H34" s="13"/>
      <c r="I34" s="13"/>
      <c r="J34" s="13"/>
      <c r="K34" s="13"/>
      <c r="L34" s="13"/>
      <c r="M34" s="13"/>
      <c r="N34" s="13"/>
      <c r="O34" s="13"/>
      <c r="P34" s="13"/>
      <c r="Q34" s="13"/>
      <c r="R34" s="13"/>
      <c r="S34" s="13"/>
      <c r="T34" s="13"/>
    </row>
    <row r="38" spans="1:20">
      <c r="A38" t="s">
        <v>112</v>
      </c>
    </row>
    <row r="39" spans="1:20">
      <c r="A39" t="s">
        <v>230</v>
      </c>
    </row>
    <row r="40" spans="1:20">
      <c r="A40" t="s">
        <v>231</v>
      </c>
    </row>
    <row r="41" spans="1:20">
      <c r="A41" t="s">
        <v>232</v>
      </c>
    </row>
    <row r="42" spans="1:20">
      <c r="A42" t="s">
        <v>233</v>
      </c>
    </row>
    <row r="43" spans="1:20">
      <c r="A43" t="s">
        <v>234</v>
      </c>
    </row>
    <row r="44" spans="1:20" ht="19.5" thickBot="1"/>
    <row r="45" spans="1:20" ht="19.5" thickBot="1">
      <c r="A45" t="s">
        <v>113</v>
      </c>
      <c r="C45" s="20" t="str">
        <f>IFERROR(VLOOKUP(C6,A46:B48,2,FALSE),"0")</f>
        <v>0</v>
      </c>
      <c r="E45" t="s">
        <v>114</v>
      </c>
    </row>
    <row r="46" spans="1:20" ht="19.5" thickBot="1">
      <c r="A46" t="s">
        <v>230</v>
      </c>
      <c r="B46">
        <v>1900</v>
      </c>
      <c r="E46" t="s">
        <v>115</v>
      </c>
      <c r="G46" s="21" t="str">
        <f>IFERROR(VLOOKUP(C6,A49:C52,3,FALSE),"0")</f>
        <v>0</v>
      </c>
    </row>
    <row r="47" spans="1:20" ht="19.5" thickBot="1">
      <c r="A47" t="s">
        <v>231</v>
      </c>
      <c r="B47">
        <v>800</v>
      </c>
      <c r="E47" t="s">
        <v>116</v>
      </c>
      <c r="G47" s="21" t="str">
        <f>IFERROR(VLOOKUP(C6,A53:C56,3,FALSE),"0")</f>
        <v>0</v>
      </c>
    </row>
    <row r="48" spans="1:20" ht="19.5" thickBot="1">
      <c r="A48" t="s">
        <v>232</v>
      </c>
      <c r="B48">
        <v>500</v>
      </c>
      <c r="E48" t="s">
        <v>117</v>
      </c>
      <c r="G48" s="21" t="str">
        <f>IFERROR(VLOOKUP(C6,A57:C61,3,FALSE),"0")</f>
        <v>0</v>
      </c>
    </row>
    <row r="49" spans="1:3">
      <c r="A49" t="s">
        <v>231</v>
      </c>
      <c r="B49" t="s">
        <v>115</v>
      </c>
      <c r="C49">
        <v>30000</v>
      </c>
    </row>
    <row r="50" spans="1:3">
      <c r="A50" t="s">
        <v>232</v>
      </c>
      <c r="B50" t="s">
        <v>115</v>
      </c>
      <c r="C50">
        <v>30000</v>
      </c>
    </row>
    <row r="51" spans="1:3">
      <c r="A51" t="s">
        <v>233</v>
      </c>
      <c r="B51" t="s">
        <v>115</v>
      </c>
      <c r="C51">
        <v>30000</v>
      </c>
    </row>
    <row r="52" spans="1:3">
      <c r="A52" t="s">
        <v>234</v>
      </c>
      <c r="B52" t="s">
        <v>115</v>
      </c>
      <c r="C52">
        <v>30000</v>
      </c>
    </row>
    <row r="53" spans="1:3">
      <c r="A53" t="s">
        <v>231</v>
      </c>
      <c r="B53" t="s">
        <v>116</v>
      </c>
      <c r="C53">
        <v>18000</v>
      </c>
    </row>
    <row r="54" spans="1:3">
      <c r="A54" t="s">
        <v>232</v>
      </c>
      <c r="B54" t="s">
        <v>116</v>
      </c>
      <c r="C54">
        <v>18000</v>
      </c>
    </row>
    <row r="55" spans="1:3">
      <c r="A55" t="s">
        <v>233</v>
      </c>
      <c r="B55" t="s">
        <v>116</v>
      </c>
      <c r="C55">
        <v>18000</v>
      </c>
    </row>
    <row r="56" spans="1:3">
      <c r="A56" t="s">
        <v>234</v>
      </c>
      <c r="B56" t="s">
        <v>116</v>
      </c>
      <c r="C56">
        <v>18000</v>
      </c>
    </row>
    <row r="57" spans="1:3">
      <c r="A57" t="s">
        <v>231</v>
      </c>
      <c r="B57" t="s">
        <v>117</v>
      </c>
      <c r="C57">
        <v>12000</v>
      </c>
    </row>
    <row r="58" spans="1:3">
      <c r="A58" t="s">
        <v>232</v>
      </c>
      <c r="B58" t="s">
        <v>117</v>
      </c>
      <c r="C58">
        <v>12000</v>
      </c>
    </row>
    <row r="59" spans="1:3">
      <c r="A59" t="s">
        <v>233</v>
      </c>
      <c r="B59" t="s">
        <v>117</v>
      </c>
      <c r="C59">
        <v>12000</v>
      </c>
    </row>
    <row r="60" spans="1:3">
      <c r="A60" t="s">
        <v>234</v>
      </c>
      <c r="B60" t="s">
        <v>117</v>
      </c>
      <c r="C60">
        <v>12000</v>
      </c>
    </row>
  </sheetData>
  <mergeCells count="31">
    <mergeCell ref="N18:P18"/>
    <mergeCell ref="N19:P19"/>
    <mergeCell ref="P9:Q9"/>
    <mergeCell ref="P10:Q10"/>
    <mergeCell ref="P11:Q11"/>
    <mergeCell ref="P12:Q12"/>
    <mergeCell ref="O13:P13"/>
    <mergeCell ref="Q19:R19"/>
    <mergeCell ref="Q18:R18"/>
    <mergeCell ref="R10:S10"/>
    <mergeCell ref="R11:S11"/>
    <mergeCell ref="R12:S12"/>
    <mergeCell ref="I28:J28"/>
    <mergeCell ref="D34:E34"/>
    <mergeCell ref="G28:H28"/>
    <mergeCell ref="I24:J24"/>
    <mergeCell ref="B32:Q32"/>
    <mergeCell ref="M24:N24"/>
    <mergeCell ref="A1:R1"/>
    <mergeCell ref="F8:G8"/>
    <mergeCell ref="D17:E17"/>
    <mergeCell ref="N9:O9"/>
    <mergeCell ref="N10:O10"/>
    <mergeCell ref="N11:O11"/>
    <mergeCell ref="N12:O12"/>
    <mergeCell ref="F17:G17"/>
    <mergeCell ref="C6:E6"/>
    <mergeCell ref="D8:E8"/>
    <mergeCell ref="R9:S9"/>
    <mergeCell ref="C3:N3"/>
    <mergeCell ref="C4:N4"/>
  </mergeCells>
  <phoneticPr fontId="3"/>
  <conditionalFormatting sqref="B13:O13">
    <cfRule type="containsText" dxfId="66" priority="7" operator="containsText" text="×">
      <formula>NOT(ISERROR(SEARCH("×",B13)))</formula>
    </cfRule>
    <cfRule type="containsText" dxfId="65" priority="8" operator="containsText" text="×">
      <formula>NOT(ISERROR(SEARCH("×",B13)))</formula>
    </cfRule>
    <cfRule type="containsText" dxfId="64" priority="9" operator="containsText" text="×">
      <formula>NOT(ISERROR(SEARCH("×",B13)))</formula>
    </cfRule>
  </conditionalFormatting>
  <conditionalFormatting sqref="B14:P15">
    <cfRule type="containsText" dxfId="63" priority="3" operator="containsText" text="×">
      <formula>NOT(ISERROR(SEARCH("×",B14)))</formula>
    </cfRule>
    <cfRule type="containsText" dxfId="62" priority="4" operator="containsText" text="×">
      <formula>NOT(ISERROR(SEARCH("×",B14)))</formula>
    </cfRule>
    <cfRule type="containsText" dxfId="61" priority="5" operator="containsText" text="×">
      <formula>NOT(ISERROR(SEARCH("×",B14)))</formula>
    </cfRule>
  </conditionalFormatting>
  <conditionalFormatting sqref="F8">
    <cfRule type="containsText" dxfId="60" priority="12" operator="containsText" text="必要">
      <formula>NOT(ISERROR(SEARCH("必要",F8)))</formula>
    </cfRule>
    <cfRule type="containsText" dxfId="59" priority="14" operator="containsText" text="必要">
      <formula>NOT(ISERROR(SEARCH("必要",F8)))</formula>
    </cfRule>
    <cfRule type="containsText" dxfId="58" priority="16" operator="containsText" text="必要">
      <formula>NOT(ISERROR(SEARCH("必要",F8)))</formula>
    </cfRule>
  </conditionalFormatting>
  <conditionalFormatting sqref="F17">
    <cfRule type="containsText" dxfId="57" priority="13" operator="containsText" text="必要">
      <formula>NOT(ISERROR(SEARCH("必要",F17)))</formula>
    </cfRule>
  </conditionalFormatting>
  <conditionalFormatting sqref="I24">
    <cfRule type="containsText" dxfId="56" priority="11" operator="containsText" text="必要">
      <formula>NOT(ISERROR(SEARCH("必要",I24)))</formula>
    </cfRule>
  </conditionalFormatting>
  <conditionalFormatting sqref="Q13">
    <cfRule type="containsText" dxfId="55" priority="1" operator="containsText" text="要協議">
      <formula>NOT(ISERROR(SEARCH("要協議",Q13)))</formula>
    </cfRule>
  </conditionalFormatting>
  <conditionalFormatting sqref="R13:S15">
    <cfRule type="containsText" dxfId="54" priority="2" operator="containsText" text="要協議">
      <formula>NOT(ISERROR(SEARCH("要協議",R13)))</formula>
    </cfRule>
  </conditionalFormatting>
  <dataValidations count="2">
    <dataValidation type="list" allowBlank="1" showInputMessage="1" showErrorMessage="1" sqref="C6:E6" xr:uid="{00000000-0002-0000-0300-000000000000}">
      <formula1>"入所系事業所,通所系事業所（入浴介助あり）,通所系事業所（入浴介助なし）,訪問系事業所,相談系事業所"</formula1>
    </dataValidation>
    <dataValidation imeMode="halfAlpha" allowBlank="1" showInputMessage="1" showErrorMessage="1" sqref="E26:E28 B10:N11 B19:N19" xr:uid="{00000000-0002-0000-0300-000001000000}"/>
  </dataValidations>
  <pageMargins left="0.82677165354330717" right="0.23622047244094491" top="0.55118110236220474" bottom="0.55118110236220474" header="0.31496062992125984" footer="0.31496062992125984"/>
  <pageSetup paperSize="9" scale="75" fitToWidth="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W101"/>
  <sheetViews>
    <sheetView topLeftCell="B1" zoomScaleNormal="100" zoomScaleSheetLayoutView="90" workbookViewId="0">
      <selection activeCell="C14" sqref="C14"/>
    </sheetView>
  </sheetViews>
  <sheetFormatPr defaultRowHeight="18.75"/>
  <cols>
    <col min="1" max="1" width="8.625" style="39" hidden="1" customWidth="1"/>
    <col min="2" max="2" width="3.5" customWidth="1"/>
    <col min="3" max="6" width="13.375" customWidth="1"/>
    <col min="7" max="7" width="14" customWidth="1"/>
    <col min="8" max="19" width="6.75" customWidth="1"/>
    <col min="20" max="20" width="9.625" customWidth="1"/>
    <col min="21" max="21" width="7.875" hidden="1" customWidth="1"/>
    <col min="22" max="22" width="8.25" hidden="1" customWidth="1"/>
    <col min="23" max="24" width="9" customWidth="1"/>
    <col min="25" max="25" width="13.75" customWidth="1"/>
  </cols>
  <sheetData>
    <row r="1" spans="1:49" ht="48" customHeight="1">
      <c r="B1" s="145"/>
      <c r="C1" s="400" t="s">
        <v>305</v>
      </c>
      <c r="D1" s="400"/>
      <c r="E1" s="400"/>
      <c r="F1" s="400"/>
      <c r="G1" s="400"/>
      <c r="H1" s="400"/>
      <c r="I1" s="400"/>
      <c r="J1" s="400"/>
      <c r="K1" s="400"/>
      <c r="L1" s="400"/>
      <c r="M1" s="400"/>
      <c r="N1" s="400"/>
      <c r="O1" s="400"/>
      <c r="P1" s="400"/>
      <c r="Q1" s="400"/>
      <c r="R1" s="400"/>
      <c r="S1" s="400"/>
      <c r="T1" s="237"/>
      <c r="U1" s="237"/>
      <c r="V1" s="237"/>
      <c r="W1" s="141"/>
    </row>
    <row r="2" spans="1:49" ht="81" customHeight="1">
      <c r="B2" s="145"/>
      <c r="C2" s="395" t="s">
        <v>366</v>
      </c>
      <c r="D2" s="395"/>
      <c r="E2" s="395"/>
      <c r="F2" s="395"/>
      <c r="G2" s="395"/>
      <c r="H2" s="395"/>
      <c r="I2" s="395"/>
      <c r="J2" s="395"/>
      <c r="K2" s="395"/>
      <c r="L2" s="395"/>
      <c r="M2" s="395"/>
      <c r="N2" s="395"/>
      <c r="O2" s="395"/>
      <c r="P2" s="395"/>
      <c r="Q2" s="395"/>
      <c r="R2" s="395"/>
      <c r="S2" s="395"/>
      <c r="T2" s="395"/>
      <c r="U2" s="145"/>
      <c r="V2" s="145"/>
      <c r="W2" s="13"/>
    </row>
    <row r="3" spans="1:49" s="79" customFormat="1" ht="21" thickBot="1">
      <c r="A3" s="193"/>
      <c r="B3" s="145"/>
      <c r="C3" s="401" t="s">
        <v>303</v>
      </c>
      <c r="D3" s="401"/>
      <c r="E3" s="401"/>
      <c r="F3" s="401"/>
      <c r="G3" s="401"/>
      <c r="H3" s="401"/>
      <c r="I3" s="401"/>
      <c r="J3" s="401"/>
      <c r="K3" s="401"/>
      <c r="L3" s="401"/>
      <c r="M3" s="401"/>
      <c r="N3" s="401"/>
      <c r="O3" s="401"/>
      <c r="P3" s="401"/>
      <c r="Q3" s="401"/>
      <c r="R3" s="401"/>
      <c r="S3" s="401"/>
      <c r="T3" s="401"/>
      <c r="U3" s="161"/>
      <c r="V3" s="145"/>
      <c r="W3" s="13"/>
      <c r="X3" s="115"/>
      <c r="Z3" s="115"/>
      <c r="AA3" s="115"/>
      <c r="AB3" s="115"/>
      <c r="AC3" s="115"/>
      <c r="AD3" s="115"/>
      <c r="AE3" s="115"/>
      <c r="AF3" s="115"/>
      <c r="AG3" s="115"/>
      <c r="AH3" s="115"/>
      <c r="AI3" s="115"/>
      <c r="AJ3" s="115"/>
      <c r="AK3" s="115"/>
      <c r="AL3" s="115"/>
      <c r="AM3" s="115"/>
      <c r="AN3" s="115"/>
      <c r="AP3" s="136"/>
      <c r="AR3" s="77"/>
      <c r="AS3" s="78"/>
    </row>
    <row r="4" spans="1:49" ht="35.1" customHeight="1" thickBot="1">
      <c r="A4" s="189" t="b">
        <v>1</v>
      </c>
      <c r="B4" s="155" t="b">
        <v>0</v>
      </c>
      <c r="C4" s="160"/>
      <c r="D4" s="402" t="s">
        <v>68</v>
      </c>
      <c r="E4" s="403"/>
      <c r="F4" s="403"/>
      <c r="G4" s="403"/>
      <c r="H4" s="403"/>
      <c r="I4" s="403"/>
      <c r="J4" s="403"/>
      <c r="K4" s="403"/>
      <c r="L4" s="403"/>
      <c r="M4" s="403"/>
      <c r="N4" s="403"/>
      <c r="O4" s="403"/>
      <c r="P4" s="403"/>
      <c r="Q4" s="403"/>
      <c r="R4" s="403"/>
      <c r="S4" s="403"/>
      <c r="T4" s="404"/>
      <c r="U4" s="156"/>
      <c r="V4" s="156"/>
      <c r="W4" s="13"/>
      <c r="X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row>
    <row r="5" spans="1:49" ht="10.5" customHeight="1" thickBot="1">
      <c r="B5" s="182"/>
      <c r="C5" s="183"/>
      <c r="D5" s="184"/>
      <c r="E5" s="184"/>
      <c r="F5" s="184"/>
      <c r="G5" s="184"/>
      <c r="H5" s="184"/>
      <c r="I5" s="184"/>
      <c r="J5" s="184"/>
      <c r="K5" s="184"/>
      <c r="L5" s="184"/>
      <c r="M5" s="184"/>
      <c r="N5" s="184"/>
      <c r="O5" s="184"/>
      <c r="P5" s="184"/>
      <c r="Q5" s="184"/>
      <c r="R5" s="184"/>
      <c r="S5" s="184"/>
      <c r="T5" s="184"/>
      <c r="U5" s="156"/>
      <c r="V5" s="156"/>
      <c r="W5" s="13"/>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row>
    <row r="6" spans="1:49" ht="19.5" thickBot="1">
      <c r="B6" s="145" t="s">
        <v>95</v>
      </c>
      <c r="C6" s="145"/>
      <c r="D6" s="145"/>
      <c r="E6" s="410">
        <f>'(1)基本シート'!M10</f>
        <v>0</v>
      </c>
      <c r="F6" s="411"/>
      <c r="G6" s="411"/>
      <c r="H6" s="412"/>
      <c r="I6" s="147"/>
      <c r="J6" s="147"/>
      <c r="K6" s="147"/>
      <c r="L6" s="145"/>
      <c r="M6" s="145"/>
      <c r="N6" s="145"/>
      <c r="O6" s="145"/>
      <c r="P6" s="145"/>
      <c r="Q6" s="145"/>
      <c r="R6" s="145"/>
      <c r="S6" s="145"/>
      <c r="T6" s="145"/>
      <c r="U6" s="145"/>
      <c r="V6" s="145"/>
      <c r="W6" s="13"/>
    </row>
    <row r="7" spans="1:49" ht="19.5" thickBot="1">
      <c r="B7" s="145" t="s">
        <v>123</v>
      </c>
      <c r="C7" s="145"/>
      <c r="D7" s="145"/>
      <c r="E7" s="410">
        <f>'(1)基本シート'!M7</f>
        <v>0</v>
      </c>
      <c r="F7" s="411"/>
      <c r="G7" s="411"/>
      <c r="H7" s="412"/>
      <c r="I7" s="147"/>
      <c r="J7" s="147"/>
      <c r="K7" s="147"/>
      <c r="L7" s="145"/>
      <c r="M7" s="145"/>
      <c r="N7" s="145"/>
      <c r="O7" s="145"/>
      <c r="P7" s="145"/>
      <c r="Q7" s="145"/>
      <c r="R7" s="145"/>
      <c r="S7" s="145"/>
      <c r="T7" s="145"/>
      <c r="U7" s="145"/>
      <c r="V7" s="145"/>
      <c r="W7" s="13"/>
    </row>
    <row r="8" spans="1:49" ht="10.5" customHeight="1" thickBot="1">
      <c r="B8" s="145"/>
      <c r="C8" s="145"/>
      <c r="D8" s="145"/>
      <c r="E8" s="185"/>
      <c r="F8" s="185"/>
      <c r="G8" s="185"/>
      <c r="H8" s="185"/>
      <c r="I8" s="145"/>
      <c r="J8" s="145"/>
      <c r="K8" s="145"/>
      <c r="L8" s="145"/>
      <c r="M8" s="145"/>
      <c r="N8" s="145"/>
      <c r="O8" s="145"/>
      <c r="P8" s="145"/>
      <c r="Q8" s="145"/>
      <c r="R8" s="145"/>
      <c r="S8" s="145"/>
      <c r="T8" s="145"/>
      <c r="U8" s="145"/>
      <c r="V8" s="145"/>
      <c r="W8" s="13"/>
    </row>
    <row r="9" spans="1:49" ht="19.5" thickBot="1">
      <c r="B9" s="145" t="s">
        <v>96</v>
      </c>
      <c r="C9" s="145"/>
      <c r="D9" s="145"/>
      <c r="E9" s="410">
        <f>'(2)実績報告書'!C6</f>
        <v>0</v>
      </c>
      <c r="F9" s="412"/>
      <c r="G9" s="147"/>
      <c r="H9" s="147"/>
      <c r="I9" s="186"/>
      <c r="J9" s="145"/>
      <c r="K9" s="145"/>
      <c r="L9" s="145"/>
      <c r="M9" s="145"/>
      <c r="N9" s="145"/>
      <c r="O9" s="145"/>
      <c r="P9" s="145"/>
      <c r="Q9" s="145"/>
      <c r="R9" s="145"/>
      <c r="S9" s="145"/>
      <c r="T9" s="145"/>
      <c r="U9" s="145"/>
      <c r="V9" s="145"/>
      <c r="W9" s="13"/>
    </row>
    <row r="10" spans="1:49" ht="19.5" thickBot="1">
      <c r="B10" s="145"/>
      <c r="C10" s="145"/>
      <c r="D10" s="145"/>
      <c r="E10" s="145"/>
      <c r="F10" s="145"/>
      <c r="G10" s="407" t="s">
        <v>99</v>
      </c>
      <c r="H10" s="407"/>
      <c r="I10" s="398" t="str">
        <f>IF(OR(E9="訪問系事業所",E9="相談系事業所"),"必要","不要")</f>
        <v>不要</v>
      </c>
      <c r="J10" s="399"/>
      <c r="K10" s="145"/>
      <c r="L10" s="145"/>
      <c r="M10" s="145"/>
      <c r="N10" s="145"/>
      <c r="O10" s="145"/>
      <c r="P10" s="145"/>
      <c r="Q10" s="145"/>
      <c r="R10" s="145"/>
      <c r="S10" s="145"/>
      <c r="T10" s="145"/>
      <c r="U10" s="145"/>
      <c r="V10" s="145"/>
      <c r="W10" s="13"/>
    </row>
    <row r="11" spans="1:49" ht="19.5" thickBot="1">
      <c r="B11" s="145" t="s">
        <v>286</v>
      </c>
      <c r="C11" s="145"/>
      <c r="D11" s="145"/>
      <c r="E11" s="145"/>
      <c r="F11" s="145"/>
      <c r="G11" s="145"/>
      <c r="H11" s="145"/>
      <c r="I11" s="145"/>
      <c r="J11" s="145"/>
      <c r="K11" s="187" t="s">
        <v>62</v>
      </c>
      <c r="L11" s="188">
        <f>'(1)基本シート'!M16</f>
        <v>0</v>
      </c>
      <c r="M11" s="145" t="s">
        <v>118</v>
      </c>
      <c r="N11" s="145"/>
      <c r="O11" s="145"/>
      <c r="P11" s="145"/>
      <c r="Q11" s="145"/>
      <c r="R11" s="145"/>
      <c r="S11" s="145"/>
      <c r="T11" s="145"/>
      <c r="U11" s="145"/>
      <c r="V11" s="145"/>
      <c r="W11" s="13"/>
    </row>
    <row r="12" spans="1:49" s="16" customFormat="1">
      <c r="A12" s="194" t="s">
        <v>302</v>
      </c>
      <c r="B12" s="167" t="s">
        <v>294</v>
      </c>
      <c r="C12" s="168" t="s">
        <v>287</v>
      </c>
      <c r="D12" s="169" t="s">
        <v>288</v>
      </c>
      <c r="E12" s="169" t="s">
        <v>290</v>
      </c>
      <c r="F12" s="169" t="s">
        <v>323</v>
      </c>
      <c r="G12" s="169" t="s">
        <v>289</v>
      </c>
      <c r="H12" s="169" t="s">
        <v>363</v>
      </c>
      <c r="I12" s="169" t="s">
        <v>364</v>
      </c>
      <c r="J12" s="169" t="s">
        <v>327</v>
      </c>
      <c r="K12" s="169" t="s">
        <v>328</v>
      </c>
      <c r="L12" s="169" t="s">
        <v>329</v>
      </c>
      <c r="M12" s="170" t="s">
        <v>330</v>
      </c>
      <c r="N12" s="169" t="s">
        <v>331</v>
      </c>
      <c r="O12" s="205" t="s">
        <v>332</v>
      </c>
      <c r="P12" s="169" t="s">
        <v>333</v>
      </c>
      <c r="Q12" s="205" t="s">
        <v>365</v>
      </c>
      <c r="R12" s="169" t="s">
        <v>335</v>
      </c>
      <c r="S12" s="203" t="s">
        <v>336</v>
      </c>
      <c r="T12" s="168" t="s">
        <v>291</v>
      </c>
      <c r="U12" s="121"/>
      <c r="V12" s="147"/>
      <c r="W12" s="17"/>
    </row>
    <row r="13" spans="1:49" s="16" customFormat="1" ht="15.75" customHeight="1">
      <c r="A13" s="195" t="str">
        <f t="shared" ref="A13:A44" si="0">IF(AND(C13&lt;&gt;"",D13&lt;&gt;"",E13&lt;&gt;"",F13&lt;&gt;"",G13&lt;&gt;"",T13&gt;0),"有","")</f>
        <v>有</v>
      </c>
      <c r="B13" s="153" t="s">
        <v>297</v>
      </c>
      <c r="C13" s="148" t="s">
        <v>299</v>
      </c>
      <c r="D13" s="148" t="s">
        <v>298</v>
      </c>
      <c r="E13" s="148" t="s">
        <v>301</v>
      </c>
      <c r="F13" s="148" t="s">
        <v>300</v>
      </c>
      <c r="G13" s="148" t="s">
        <v>292</v>
      </c>
      <c r="H13" s="149">
        <v>12</v>
      </c>
      <c r="I13" s="149">
        <v>11</v>
      </c>
      <c r="J13" s="149">
        <v>4</v>
      </c>
      <c r="K13" s="150">
        <v>0</v>
      </c>
      <c r="L13" s="151">
        <v>9</v>
      </c>
      <c r="M13" s="152">
        <v>12</v>
      </c>
      <c r="N13" s="149">
        <v>11</v>
      </c>
      <c r="O13" s="152">
        <v>12</v>
      </c>
      <c r="P13" s="149">
        <v>12</v>
      </c>
      <c r="Q13" s="152">
        <v>12</v>
      </c>
      <c r="R13" s="149">
        <v>12</v>
      </c>
      <c r="S13" s="152">
        <v>12</v>
      </c>
      <c r="T13" s="143">
        <f>SUM(H13:S13)</f>
        <v>119</v>
      </c>
      <c r="U13" s="121"/>
      <c r="V13" s="145"/>
      <c r="W13" s="17"/>
    </row>
    <row r="14" spans="1:49" s="16" customFormat="1" ht="15.75" customHeight="1">
      <c r="A14" s="195" t="str">
        <f t="shared" si="0"/>
        <v/>
      </c>
      <c r="B14" s="157">
        <v>1</v>
      </c>
      <c r="C14" s="162"/>
      <c r="D14" s="162"/>
      <c r="E14" s="162"/>
      <c r="F14" s="162"/>
      <c r="G14" s="162"/>
      <c r="H14" s="163"/>
      <c r="I14" s="164"/>
      <c r="J14" s="163"/>
      <c r="K14" s="165"/>
      <c r="L14" s="164"/>
      <c r="M14" s="166"/>
      <c r="N14" s="163"/>
      <c r="O14" s="166"/>
      <c r="P14" s="163"/>
      <c r="Q14" s="166"/>
      <c r="R14" s="163"/>
      <c r="S14" s="166"/>
      <c r="T14" s="158">
        <f>SUM(H14:S14)</f>
        <v>0</v>
      </c>
      <c r="U14" s="121">
        <f>COUNTIFS(H14:S14,"&lt;&gt;",H14:S14,"&gt;0")</f>
        <v>0</v>
      </c>
      <c r="V14" s="121">
        <f>IF(G14="大型ワゴン車",30000/12*U14,IF(G14="普通車",18000/12*U14,IF(G14="軽自動車",12000/12*U14,0)))</f>
        <v>0</v>
      </c>
      <c r="W14" s="17"/>
    </row>
    <row r="15" spans="1:49" s="16" customFormat="1" ht="15.75" customHeight="1">
      <c r="A15" s="195" t="str">
        <f t="shared" si="0"/>
        <v/>
      </c>
      <c r="B15" s="157">
        <v>2</v>
      </c>
      <c r="C15" s="162"/>
      <c r="D15" s="162"/>
      <c r="E15" s="162"/>
      <c r="F15" s="162"/>
      <c r="G15" s="162"/>
      <c r="H15" s="163"/>
      <c r="I15" s="164"/>
      <c r="J15" s="163"/>
      <c r="K15" s="165"/>
      <c r="L15" s="164"/>
      <c r="M15" s="166"/>
      <c r="N15" s="163"/>
      <c r="O15" s="166"/>
      <c r="P15" s="163"/>
      <c r="Q15" s="166"/>
      <c r="R15" s="163"/>
      <c r="S15" s="166"/>
      <c r="T15" s="158">
        <f t="shared" ref="T15:T73" si="1">SUM(H15:S15)</f>
        <v>0</v>
      </c>
      <c r="U15" s="121">
        <f t="shared" ref="U15:U73" si="2">COUNTIFS(H15:S15,"&lt;&gt;",H15:S15,"&gt;0")</f>
        <v>0</v>
      </c>
      <c r="V15" s="121">
        <f t="shared" ref="V15:V73" si="3">IF(G15="大型ワゴン車",30000/12*U15,IF(G15="普通車",18000/12*U15,IF(G15="軽自動車",12000/12*U15,0)))</f>
        <v>0</v>
      </c>
      <c r="W15" s="17"/>
    </row>
    <row r="16" spans="1:49" s="16" customFormat="1" ht="15.75" customHeight="1">
      <c r="A16" s="195" t="str">
        <f t="shared" si="0"/>
        <v/>
      </c>
      <c r="B16" s="157">
        <v>3</v>
      </c>
      <c r="C16" s="162"/>
      <c r="D16" s="162"/>
      <c r="E16" s="162"/>
      <c r="F16" s="162"/>
      <c r="G16" s="162"/>
      <c r="H16" s="163"/>
      <c r="I16" s="164"/>
      <c r="J16" s="163"/>
      <c r="K16" s="165"/>
      <c r="L16" s="164"/>
      <c r="M16" s="166"/>
      <c r="N16" s="163"/>
      <c r="O16" s="166"/>
      <c r="P16" s="163"/>
      <c r="Q16" s="166"/>
      <c r="R16" s="163"/>
      <c r="S16" s="166"/>
      <c r="T16" s="158">
        <f t="shared" si="1"/>
        <v>0</v>
      </c>
      <c r="U16" s="121">
        <f t="shared" si="2"/>
        <v>0</v>
      </c>
      <c r="V16" s="121">
        <f t="shared" si="3"/>
        <v>0</v>
      </c>
      <c r="W16" s="17"/>
    </row>
    <row r="17" spans="1:23" s="16" customFormat="1" ht="15.75" customHeight="1">
      <c r="A17" s="195" t="str">
        <f t="shared" si="0"/>
        <v/>
      </c>
      <c r="B17" s="157">
        <v>4</v>
      </c>
      <c r="C17" s="162"/>
      <c r="D17" s="162"/>
      <c r="E17" s="162"/>
      <c r="F17" s="162"/>
      <c r="G17" s="162"/>
      <c r="H17" s="163"/>
      <c r="I17" s="164"/>
      <c r="J17" s="163"/>
      <c r="K17" s="165"/>
      <c r="L17" s="164"/>
      <c r="M17" s="166"/>
      <c r="N17" s="163"/>
      <c r="O17" s="166"/>
      <c r="P17" s="163"/>
      <c r="Q17" s="166"/>
      <c r="R17" s="163"/>
      <c r="S17" s="166"/>
      <c r="T17" s="158">
        <f t="shared" si="1"/>
        <v>0</v>
      </c>
      <c r="U17" s="121">
        <f t="shared" si="2"/>
        <v>0</v>
      </c>
      <c r="V17" s="121">
        <f t="shared" si="3"/>
        <v>0</v>
      </c>
      <c r="W17" s="17"/>
    </row>
    <row r="18" spans="1:23" s="16" customFormat="1" ht="15.75" customHeight="1">
      <c r="A18" s="195" t="str">
        <f t="shared" si="0"/>
        <v/>
      </c>
      <c r="B18" s="157">
        <v>5</v>
      </c>
      <c r="C18" s="162"/>
      <c r="D18" s="162"/>
      <c r="E18" s="162"/>
      <c r="F18" s="162"/>
      <c r="G18" s="162"/>
      <c r="H18" s="163"/>
      <c r="I18" s="164"/>
      <c r="J18" s="163"/>
      <c r="K18" s="165"/>
      <c r="L18" s="164"/>
      <c r="M18" s="166"/>
      <c r="N18" s="163"/>
      <c r="O18" s="166"/>
      <c r="P18" s="163"/>
      <c r="Q18" s="166"/>
      <c r="R18" s="163"/>
      <c r="S18" s="166"/>
      <c r="T18" s="158">
        <f t="shared" si="1"/>
        <v>0</v>
      </c>
      <c r="U18" s="121">
        <f t="shared" si="2"/>
        <v>0</v>
      </c>
      <c r="V18" s="121">
        <f t="shared" si="3"/>
        <v>0</v>
      </c>
      <c r="W18" s="17"/>
    </row>
    <row r="19" spans="1:23" s="16" customFormat="1" ht="15.75" customHeight="1">
      <c r="A19" s="195" t="str">
        <f t="shared" si="0"/>
        <v/>
      </c>
      <c r="B19" s="157">
        <v>6</v>
      </c>
      <c r="C19" s="162"/>
      <c r="D19" s="162"/>
      <c r="E19" s="162"/>
      <c r="F19" s="162"/>
      <c r="G19" s="162"/>
      <c r="H19" s="163"/>
      <c r="I19" s="164"/>
      <c r="J19" s="163"/>
      <c r="K19" s="165"/>
      <c r="L19" s="164"/>
      <c r="M19" s="166"/>
      <c r="N19" s="163"/>
      <c r="O19" s="166"/>
      <c r="P19" s="163"/>
      <c r="Q19" s="166"/>
      <c r="R19" s="163"/>
      <c r="S19" s="166"/>
      <c r="T19" s="158">
        <f t="shared" si="1"/>
        <v>0</v>
      </c>
      <c r="U19" s="121">
        <f t="shared" si="2"/>
        <v>0</v>
      </c>
      <c r="V19" s="121">
        <f t="shared" si="3"/>
        <v>0</v>
      </c>
      <c r="W19" s="17"/>
    </row>
    <row r="20" spans="1:23" s="16" customFormat="1" ht="15.75" customHeight="1">
      <c r="A20" s="195" t="str">
        <f t="shared" si="0"/>
        <v/>
      </c>
      <c r="B20" s="157">
        <v>7</v>
      </c>
      <c r="C20" s="162"/>
      <c r="D20" s="162"/>
      <c r="E20" s="162"/>
      <c r="F20" s="162"/>
      <c r="G20" s="162"/>
      <c r="H20" s="163"/>
      <c r="I20" s="164"/>
      <c r="J20" s="163"/>
      <c r="K20" s="165"/>
      <c r="L20" s="164"/>
      <c r="M20" s="166"/>
      <c r="N20" s="163"/>
      <c r="O20" s="166"/>
      <c r="P20" s="163"/>
      <c r="Q20" s="166"/>
      <c r="R20" s="163"/>
      <c r="S20" s="166"/>
      <c r="T20" s="158">
        <f t="shared" si="1"/>
        <v>0</v>
      </c>
      <c r="U20" s="121">
        <f t="shared" si="2"/>
        <v>0</v>
      </c>
      <c r="V20" s="121">
        <f t="shared" si="3"/>
        <v>0</v>
      </c>
      <c r="W20" s="17"/>
    </row>
    <row r="21" spans="1:23" s="16" customFormat="1" ht="15.75" customHeight="1">
      <c r="A21" s="195" t="str">
        <f t="shared" si="0"/>
        <v/>
      </c>
      <c r="B21" s="157">
        <v>8</v>
      </c>
      <c r="C21" s="162"/>
      <c r="D21" s="162"/>
      <c r="E21" s="162"/>
      <c r="F21" s="162"/>
      <c r="G21" s="162"/>
      <c r="H21" s="163"/>
      <c r="I21" s="164"/>
      <c r="J21" s="163"/>
      <c r="K21" s="165"/>
      <c r="L21" s="164"/>
      <c r="M21" s="166"/>
      <c r="N21" s="163"/>
      <c r="O21" s="166"/>
      <c r="P21" s="163"/>
      <c r="Q21" s="166"/>
      <c r="R21" s="163"/>
      <c r="S21" s="166"/>
      <c r="T21" s="158">
        <f t="shared" si="1"/>
        <v>0</v>
      </c>
      <c r="U21" s="121">
        <f t="shared" si="2"/>
        <v>0</v>
      </c>
      <c r="V21" s="121">
        <f t="shared" si="3"/>
        <v>0</v>
      </c>
      <c r="W21" s="17"/>
    </row>
    <row r="22" spans="1:23" s="16" customFormat="1" ht="15.75" customHeight="1">
      <c r="A22" s="195" t="str">
        <f t="shared" si="0"/>
        <v/>
      </c>
      <c r="B22" s="157">
        <v>9</v>
      </c>
      <c r="C22" s="162"/>
      <c r="D22" s="162"/>
      <c r="E22" s="162"/>
      <c r="F22" s="162"/>
      <c r="G22" s="162"/>
      <c r="H22" s="163"/>
      <c r="I22" s="164"/>
      <c r="J22" s="163"/>
      <c r="K22" s="165"/>
      <c r="L22" s="164"/>
      <c r="M22" s="166"/>
      <c r="N22" s="163"/>
      <c r="O22" s="166"/>
      <c r="P22" s="163"/>
      <c r="Q22" s="166"/>
      <c r="R22" s="163"/>
      <c r="S22" s="166"/>
      <c r="T22" s="158">
        <f t="shared" si="1"/>
        <v>0</v>
      </c>
      <c r="U22" s="121">
        <f t="shared" si="2"/>
        <v>0</v>
      </c>
      <c r="V22" s="121">
        <f t="shared" si="3"/>
        <v>0</v>
      </c>
      <c r="W22" s="17"/>
    </row>
    <row r="23" spans="1:23" s="16" customFormat="1" ht="15.75" customHeight="1">
      <c r="A23" s="195" t="str">
        <f t="shared" si="0"/>
        <v/>
      </c>
      <c r="B23" s="157">
        <v>10</v>
      </c>
      <c r="C23" s="162"/>
      <c r="D23" s="162"/>
      <c r="E23" s="162"/>
      <c r="F23" s="162"/>
      <c r="G23" s="162"/>
      <c r="H23" s="163"/>
      <c r="I23" s="164"/>
      <c r="J23" s="163"/>
      <c r="K23" s="165"/>
      <c r="L23" s="164"/>
      <c r="M23" s="166"/>
      <c r="N23" s="163"/>
      <c r="O23" s="166"/>
      <c r="P23" s="163"/>
      <c r="Q23" s="166"/>
      <c r="R23" s="163"/>
      <c r="S23" s="166"/>
      <c r="T23" s="158">
        <f t="shared" si="1"/>
        <v>0</v>
      </c>
      <c r="U23" s="121">
        <f t="shared" si="2"/>
        <v>0</v>
      </c>
      <c r="V23" s="121">
        <f t="shared" si="3"/>
        <v>0</v>
      </c>
      <c r="W23" s="17"/>
    </row>
    <row r="24" spans="1:23" s="16" customFormat="1" ht="15.75" customHeight="1">
      <c r="A24" s="195" t="str">
        <f t="shared" si="0"/>
        <v/>
      </c>
      <c r="B24" s="157">
        <v>11</v>
      </c>
      <c r="C24" s="162"/>
      <c r="D24" s="162"/>
      <c r="E24" s="162"/>
      <c r="F24" s="162"/>
      <c r="G24" s="162"/>
      <c r="H24" s="163"/>
      <c r="I24" s="164"/>
      <c r="J24" s="163"/>
      <c r="K24" s="165"/>
      <c r="L24" s="164"/>
      <c r="M24" s="166"/>
      <c r="N24" s="163"/>
      <c r="O24" s="166"/>
      <c r="P24" s="163"/>
      <c r="Q24" s="166"/>
      <c r="R24" s="163"/>
      <c r="S24" s="166"/>
      <c r="T24" s="158">
        <f t="shared" si="1"/>
        <v>0</v>
      </c>
      <c r="U24" s="121">
        <f t="shared" si="2"/>
        <v>0</v>
      </c>
      <c r="V24" s="121">
        <f t="shared" si="3"/>
        <v>0</v>
      </c>
      <c r="W24" s="17"/>
    </row>
    <row r="25" spans="1:23" s="16" customFormat="1" ht="15.75" customHeight="1">
      <c r="A25" s="195" t="str">
        <f t="shared" si="0"/>
        <v/>
      </c>
      <c r="B25" s="157">
        <v>12</v>
      </c>
      <c r="C25" s="162"/>
      <c r="D25" s="162"/>
      <c r="E25" s="162"/>
      <c r="F25" s="162"/>
      <c r="G25" s="162"/>
      <c r="H25" s="163"/>
      <c r="I25" s="164"/>
      <c r="J25" s="163"/>
      <c r="K25" s="165"/>
      <c r="L25" s="164"/>
      <c r="M25" s="166"/>
      <c r="N25" s="163"/>
      <c r="O25" s="166"/>
      <c r="P25" s="163"/>
      <c r="Q25" s="166"/>
      <c r="R25" s="163"/>
      <c r="S25" s="166"/>
      <c r="T25" s="158">
        <f t="shared" si="1"/>
        <v>0</v>
      </c>
      <c r="U25" s="121">
        <f t="shared" si="2"/>
        <v>0</v>
      </c>
      <c r="V25" s="121">
        <f t="shared" si="3"/>
        <v>0</v>
      </c>
      <c r="W25" s="17"/>
    </row>
    <row r="26" spans="1:23" s="16" customFormat="1" ht="15.75" customHeight="1">
      <c r="A26" s="195" t="str">
        <f t="shared" si="0"/>
        <v/>
      </c>
      <c r="B26" s="157">
        <v>13</v>
      </c>
      <c r="C26" s="162"/>
      <c r="D26" s="162"/>
      <c r="E26" s="162"/>
      <c r="F26" s="162"/>
      <c r="G26" s="162"/>
      <c r="H26" s="163"/>
      <c r="I26" s="164"/>
      <c r="J26" s="163"/>
      <c r="K26" s="165"/>
      <c r="L26" s="164"/>
      <c r="M26" s="166"/>
      <c r="N26" s="163"/>
      <c r="O26" s="166"/>
      <c r="P26" s="163"/>
      <c r="Q26" s="166"/>
      <c r="R26" s="163"/>
      <c r="S26" s="166"/>
      <c r="T26" s="158">
        <f t="shared" si="1"/>
        <v>0</v>
      </c>
      <c r="U26" s="121">
        <f t="shared" si="2"/>
        <v>0</v>
      </c>
      <c r="V26" s="121">
        <f t="shared" si="3"/>
        <v>0</v>
      </c>
      <c r="W26" s="17"/>
    </row>
    <row r="27" spans="1:23" s="16" customFormat="1" ht="15.75" customHeight="1">
      <c r="A27" s="195" t="str">
        <f t="shared" si="0"/>
        <v/>
      </c>
      <c r="B27" s="157">
        <v>14</v>
      </c>
      <c r="C27" s="162"/>
      <c r="D27" s="162"/>
      <c r="E27" s="162"/>
      <c r="F27" s="162"/>
      <c r="G27" s="162"/>
      <c r="H27" s="163"/>
      <c r="I27" s="164"/>
      <c r="J27" s="163"/>
      <c r="K27" s="165"/>
      <c r="L27" s="164"/>
      <c r="M27" s="166"/>
      <c r="N27" s="163"/>
      <c r="O27" s="166"/>
      <c r="P27" s="163"/>
      <c r="Q27" s="166"/>
      <c r="R27" s="163"/>
      <c r="S27" s="166"/>
      <c r="T27" s="158">
        <f t="shared" si="1"/>
        <v>0</v>
      </c>
      <c r="U27" s="121">
        <f t="shared" si="2"/>
        <v>0</v>
      </c>
      <c r="V27" s="121">
        <f t="shared" si="3"/>
        <v>0</v>
      </c>
      <c r="W27" s="17"/>
    </row>
    <row r="28" spans="1:23" s="16" customFormat="1" ht="15.75" customHeight="1">
      <c r="A28" s="195" t="str">
        <f t="shared" si="0"/>
        <v/>
      </c>
      <c r="B28" s="157">
        <v>15</v>
      </c>
      <c r="C28" s="162"/>
      <c r="D28" s="162"/>
      <c r="E28" s="162"/>
      <c r="F28" s="162"/>
      <c r="G28" s="162"/>
      <c r="H28" s="163"/>
      <c r="I28" s="164"/>
      <c r="J28" s="163"/>
      <c r="K28" s="165"/>
      <c r="L28" s="164"/>
      <c r="M28" s="166"/>
      <c r="N28" s="163"/>
      <c r="O28" s="166"/>
      <c r="P28" s="163"/>
      <c r="Q28" s="166"/>
      <c r="R28" s="163"/>
      <c r="S28" s="166"/>
      <c r="T28" s="158">
        <f t="shared" si="1"/>
        <v>0</v>
      </c>
      <c r="U28" s="121">
        <f t="shared" si="2"/>
        <v>0</v>
      </c>
      <c r="V28" s="121">
        <f t="shared" si="3"/>
        <v>0</v>
      </c>
      <c r="W28" s="17"/>
    </row>
    <row r="29" spans="1:23" s="16" customFormat="1" ht="15.75" customHeight="1">
      <c r="A29" s="195" t="str">
        <f t="shared" si="0"/>
        <v/>
      </c>
      <c r="B29" s="157">
        <v>16</v>
      </c>
      <c r="C29" s="162"/>
      <c r="D29" s="162"/>
      <c r="E29" s="162"/>
      <c r="F29" s="162"/>
      <c r="G29" s="162"/>
      <c r="H29" s="163"/>
      <c r="I29" s="164"/>
      <c r="J29" s="163"/>
      <c r="K29" s="165"/>
      <c r="L29" s="164"/>
      <c r="M29" s="166"/>
      <c r="N29" s="163"/>
      <c r="O29" s="166"/>
      <c r="P29" s="163"/>
      <c r="Q29" s="166"/>
      <c r="R29" s="163"/>
      <c r="S29" s="166"/>
      <c r="T29" s="158">
        <f t="shared" si="1"/>
        <v>0</v>
      </c>
      <c r="U29" s="121">
        <f t="shared" si="2"/>
        <v>0</v>
      </c>
      <c r="V29" s="121">
        <f t="shared" si="3"/>
        <v>0</v>
      </c>
      <c r="W29" s="17"/>
    </row>
    <row r="30" spans="1:23" s="16" customFormat="1" ht="15.75" customHeight="1">
      <c r="A30" s="195" t="str">
        <f t="shared" si="0"/>
        <v/>
      </c>
      <c r="B30" s="157">
        <v>17</v>
      </c>
      <c r="C30" s="162"/>
      <c r="D30" s="162"/>
      <c r="E30" s="162"/>
      <c r="F30" s="162"/>
      <c r="G30" s="162"/>
      <c r="H30" s="163"/>
      <c r="I30" s="164"/>
      <c r="J30" s="163"/>
      <c r="K30" s="165"/>
      <c r="L30" s="164"/>
      <c r="M30" s="166"/>
      <c r="N30" s="163"/>
      <c r="O30" s="166"/>
      <c r="P30" s="163"/>
      <c r="Q30" s="166"/>
      <c r="R30" s="163"/>
      <c r="S30" s="166"/>
      <c r="T30" s="158">
        <f t="shared" si="1"/>
        <v>0</v>
      </c>
      <c r="U30" s="121">
        <f t="shared" si="2"/>
        <v>0</v>
      </c>
      <c r="V30" s="121">
        <f t="shared" si="3"/>
        <v>0</v>
      </c>
      <c r="W30" s="17"/>
    </row>
    <row r="31" spans="1:23" s="16" customFormat="1" ht="15.75" customHeight="1">
      <c r="A31" s="195" t="str">
        <f t="shared" si="0"/>
        <v/>
      </c>
      <c r="B31" s="157">
        <v>18</v>
      </c>
      <c r="C31" s="162"/>
      <c r="D31" s="162"/>
      <c r="E31" s="162"/>
      <c r="F31" s="162"/>
      <c r="G31" s="162"/>
      <c r="H31" s="163"/>
      <c r="I31" s="164"/>
      <c r="J31" s="163"/>
      <c r="K31" s="165"/>
      <c r="L31" s="164"/>
      <c r="M31" s="166"/>
      <c r="N31" s="163"/>
      <c r="O31" s="166"/>
      <c r="P31" s="163"/>
      <c r="Q31" s="166"/>
      <c r="R31" s="163"/>
      <c r="S31" s="166"/>
      <c r="T31" s="158">
        <f t="shared" si="1"/>
        <v>0</v>
      </c>
      <c r="U31" s="121">
        <f t="shared" si="2"/>
        <v>0</v>
      </c>
      <c r="V31" s="121">
        <f t="shared" si="3"/>
        <v>0</v>
      </c>
      <c r="W31" s="17"/>
    </row>
    <row r="32" spans="1:23" s="16" customFormat="1" ht="15.75" customHeight="1">
      <c r="A32" s="195" t="str">
        <f t="shared" si="0"/>
        <v/>
      </c>
      <c r="B32" s="157">
        <v>19</v>
      </c>
      <c r="C32" s="162"/>
      <c r="D32" s="162"/>
      <c r="E32" s="162"/>
      <c r="F32" s="162"/>
      <c r="G32" s="162"/>
      <c r="H32" s="163"/>
      <c r="I32" s="164"/>
      <c r="J32" s="163"/>
      <c r="K32" s="165"/>
      <c r="L32" s="164"/>
      <c r="M32" s="166"/>
      <c r="N32" s="163"/>
      <c r="O32" s="166"/>
      <c r="P32" s="163"/>
      <c r="Q32" s="166"/>
      <c r="R32" s="163"/>
      <c r="S32" s="166"/>
      <c r="T32" s="158">
        <f t="shared" si="1"/>
        <v>0</v>
      </c>
      <c r="U32" s="121">
        <f t="shared" si="2"/>
        <v>0</v>
      </c>
      <c r="V32" s="121">
        <f t="shared" si="3"/>
        <v>0</v>
      </c>
      <c r="W32" s="17"/>
    </row>
    <row r="33" spans="1:23" s="16" customFormat="1" ht="15.75" customHeight="1">
      <c r="A33" s="195" t="str">
        <f t="shared" si="0"/>
        <v/>
      </c>
      <c r="B33" s="157">
        <v>20</v>
      </c>
      <c r="C33" s="162"/>
      <c r="D33" s="162"/>
      <c r="E33" s="162"/>
      <c r="F33" s="162"/>
      <c r="G33" s="162"/>
      <c r="H33" s="163"/>
      <c r="I33" s="164"/>
      <c r="J33" s="163"/>
      <c r="K33" s="165"/>
      <c r="L33" s="164"/>
      <c r="M33" s="166"/>
      <c r="N33" s="163"/>
      <c r="O33" s="166"/>
      <c r="P33" s="163"/>
      <c r="Q33" s="166"/>
      <c r="R33" s="163"/>
      <c r="S33" s="166"/>
      <c r="T33" s="158">
        <f t="shared" si="1"/>
        <v>0</v>
      </c>
      <c r="U33" s="121">
        <f t="shared" si="2"/>
        <v>0</v>
      </c>
      <c r="V33" s="121">
        <f t="shared" si="3"/>
        <v>0</v>
      </c>
      <c r="W33" s="17"/>
    </row>
    <row r="34" spans="1:23" s="16" customFormat="1" ht="15.75" customHeight="1">
      <c r="A34" s="195" t="str">
        <f t="shared" si="0"/>
        <v/>
      </c>
      <c r="B34" s="157">
        <v>21</v>
      </c>
      <c r="C34" s="162"/>
      <c r="D34" s="162"/>
      <c r="E34" s="162"/>
      <c r="F34" s="162"/>
      <c r="G34" s="162"/>
      <c r="H34" s="163"/>
      <c r="I34" s="164"/>
      <c r="J34" s="163"/>
      <c r="K34" s="165"/>
      <c r="L34" s="164"/>
      <c r="M34" s="166"/>
      <c r="N34" s="163"/>
      <c r="O34" s="166"/>
      <c r="P34" s="163"/>
      <c r="Q34" s="166"/>
      <c r="R34" s="163"/>
      <c r="S34" s="166"/>
      <c r="T34" s="158">
        <f t="shared" si="1"/>
        <v>0</v>
      </c>
      <c r="U34" s="121">
        <f t="shared" si="2"/>
        <v>0</v>
      </c>
      <c r="V34" s="121">
        <f t="shared" si="3"/>
        <v>0</v>
      </c>
      <c r="W34" s="17"/>
    </row>
    <row r="35" spans="1:23" s="16" customFormat="1" ht="15.75" customHeight="1">
      <c r="A35" s="195" t="str">
        <f t="shared" si="0"/>
        <v/>
      </c>
      <c r="B35" s="157">
        <v>22</v>
      </c>
      <c r="C35" s="162"/>
      <c r="D35" s="162"/>
      <c r="E35" s="162"/>
      <c r="F35" s="162"/>
      <c r="G35" s="162"/>
      <c r="H35" s="163"/>
      <c r="I35" s="164"/>
      <c r="J35" s="163"/>
      <c r="K35" s="165"/>
      <c r="L35" s="164"/>
      <c r="M35" s="166"/>
      <c r="N35" s="163"/>
      <c r="O35" s="166"/>
      <c r="P35" s="163"/>
      <c r="Q35" s="166"/>
      <c r="R35" s="163"/>
      <c r="S35" s="166"/>
      <c r="T35" s="158">
        <f t="shared" si="1"/>
        <v>0</v>
      </c>
      <c r="U35" s="121">
        <f t="shared" si="2"/>
        <v>0</v>
      </c>
      <c r="V35" s="121">
        <f t="shared" si="3"/>
        <v>0</v>
      </c>
      <c r="W35" s="17"/>
    </row>
    <row r="36" spans="1:23" s="16" customFormat="1" ht="15.75" customHeight="1">
      <c r="A36" s="195" t="str">
        <f t="shared" si="0"/>
        <v/>
      </c>
      <c r="B36" s="157">
        <v>23</v>
      </c>
      <c r="C36" s="162"/>
      <c r="D36" s="162"/>
      <c r="E36" s="162"/>
      <c r="F36" s="162"/>
      <c r="G36" s="162"/>
      <c r="H36" s="163"/>
      <c r="I36" s="164"/>
      <c r="J36" s="163"/>
      <c r="K36" s="165"/>
      <c r="L36" s="164"/>
      <c r="M36" s="166"/>
      <c r="N36" s="163"/>
      <c r="O36" s="166"/>
      <c r="P36" s="163"/>
      <c r="Q36" s="166"/>
      <c r="R36" s="163"/>
      <c r="S36" s="166"/>
      <c r="T36" s="158">
        <f t="shared" si="1"/>
        <v>0</v>
      </c>
      <c r="U36" s="121">
        <f t="shared" si="2"/>
        <v>0</v>
      </c>
      <c r="V36" s="121">
        <f t="shared" si="3"/>
        <v>0</v>
      </c>
      <c r="W36" s="17"/>
    </row>
    <row r="37" spans="1:23" s="16" customFormat="1" ht="15.75" customHeight="1">
      <c r="A37" s="195" t="str">
        <f t="shared" si="0"/>
        <v/>
      </c>
      <c r="B37" s="157">
        <v>24</v>
      </c>
      <c r="C37" s="162"/>
      <c r="D37" s="162"/>
      <c r="E37" s="162"/>
      <c r="F37" s="162"/>
      <c r="G37" s="162"/>
      <c r="H37" s="163"/>
      <c r="I37" s="164"/>
      <c r="J37" s="163"/>
      <c r="K37" s="165"/>
      <c r="L37" s="164"/>
      <c r="M37" s="166"/>
      <c r="N37" s="163"/>
      <c r="O37" s="166"/>
      <c r="P37" s="163"/>
      <c r="Q37" s="166"/>
      <c r="R37" s="163"/>
      <c r="S37" s="166"/>
      <c r="T37" s="158">
        <f t="shared" si="1"/>
        <v>0</v>
      </c>
      <c r="U37" s="121">
        <f t="shared" si="2"/>
        <v>0</v>
      </c>
      <c r="V37" s="121">
        <f t="shared" si="3"/>
        <v>0</v>
      </c>
      <c r="W37" s="17"/>
    </row>
    <row r="38" spans="1:23" s="16" customFormat="1" ht="15.75" customHeight="1">
      <c r="A38" s="195" t="str">
        <f t="shared" si="0"/>
        <v/>
      </c>
      <c r="B38" s="157">
        <v>25</v>
      </c>
      <c r="C38" s="162"/>
      <c r="D38" s="162"/>
      <c r="E38" s="162"/>
      <c r="F38" s="162"/>
      <c r="G38" s="162"/>
      <c r="H38" s="163"/>
      <c r="I38" s="164"/>
      <c r="J38" s="163"/>
      <c r="K38" s="165"/>
      <c r="L38" s="164"/>
      <c r="M38" s="166"/>
      <c r="N38" s="163"/>
      <c r="O38" s="166"/>
      <c r="P38" s="163"/>
      <c r="Q38" s="166"/>
      <c r="R38" s="163"/>
      <c r="S38" s="166"/>
      <c r="T38" s="158">
        <f t="shared" si="1"/>
        <v>0</v>
      </c>
      <c r="U38" s="121">
        <f t="shared" si="2"/>
        <v>0</v>
      </c>
      <c r="V38" s="121">
        <f t="shared" si="3"/>
        <v>0</v>
      </c>
      <c r="W38" s="17"/>
    </row>
    <row r="39" spans="1:23" s="16" customFormat="1" ht="15.75" customHeight="1">
      <c r="A39" s="195" t="str">
        <f t="shared" si="0"/>
        <v/>
      </c>
      <c r="B39" s="157">
        <v>26</v>
      </c>
      <c r="C39" s="162"/>
      <c r="D39" s="162"/>
      <c r="E39" s="162"/>
      <c r="F39" s="162"/>
      <c r="G39" s="162"/>
      <c r="H39" s="163"/>
      <c r="I39" s="164"/>
      <c r="J39" s="163"/>
      <c r="K39" s="165"/>
      <c r="L39" s="164"/>
      <c r="M39" s="166"/>
      <c r="N39" s="163"/>
      <c r="O39" s="166"/>
      <c r="P39" s="163"/>
      <c r="Q39" s="166"/>
      <c r="R39" s="163"/>
      <c r="S39" s="166"/>
      <c r="T39" s="158">
        <f t="shared" si="1"/>
        <v>0</v>
      </c>
      <c r="U39" s="121">
        <f t="shared" si="2"/>
        <v>0</v>
      </c>
      <c r="V39" s="121">
        <f t="shared" si="3"/>
        <v>0</v>
      </c>
      <c r="W39" s="17"/>
    </row>
    <row r="40" spans="1:23" s="16" customFormat="1" ht="15.75" customHeight="1">
      <c r="A40" s="195" t="str">
        <f t="shared" si="0"/>
        <v/>
      </c>
      <c r="B40" s="157">
        <v>27</v>
      </c>
      <c r="C40" s="162"/>
      <c r="D40" s="162"/>
      <c r="E40" s="162"/>
      <c r="F40" s="162"/>
      <c r="G40" s="162"/>
      <c r="H40" s="163"/>
      <c r="I40" s="164"/>
      <c r="J40" s="163"/>
      <c r="K40" s="165"/>
      <c r="L40" s="164"/>
      <c r="M40" s="166"/>
      <c r="N40" s="163"/>
      <c r="O40" s="166"/>
      <c r="P40" s="163"/>
      <c r="Q40" s="166"/>
      <c r="R40" s="163"/>
      <c r="S40" s="166"/>
      <c r="T40" s="158">
        <f t="shared" si="1"/>
        <v>0</v>
      </c>
      <c r="U40" s="121">
        <f t="shared" si="2"/>
        <v>0</v>
      </c>
      <c r="V40" s="121">
        <f t="shared" si="3"/>
        <v>0</v>
      </c>
      <c r="W40" s="17"/>
    </row>
    <row r="41" spans="1:23" s="16" customFormat="1" ht="15.75" customHeight="1">
      <c r="A41" s="195" t="str">
        <f t="shared" si="0"/>
        <v/>
      </c>
      <c r="B41" s="157">
        <v>28</v>
      </c>
      <c r="C41" s="162"/>
      <c r="D41" s="162"/>
      <c r="E41" s="162"/>
      <c r="F41" s="162"/>
      <c r="G41" s="162"/>
      <c r="H41" s="163"/>
      <c r="I41" s="164"/>
      <c r="J41" s="163"/>
      <c r="K41" s="165"/>
      <c r="L41" s="164"/>
      <c r="M41" s="166"/>
      <c r="N41" s="163"/>
      <c r="O41" s="166"/>
      <c r="P41" s="163"/>
      <c r="Q41" s="166"/>
      <c r="R41" s="163"/>
      <c r="S41" s="166"/>
      <c r="T41" s="158">
        <f t="shared" si="1"/>
        <v>0</v>
      </c>
      <c r="U41" s="121">
        <f t="shared" si="2"/>
        <v>0</v>
      </c>
      <c r="V41" s="121">
        <f t="shared" si="3"/>
        <v>0</v>
      </c>
      <c r="W41" s="17"/>
    </row>
    <row r="42" spans="1:23" s="16" customFormat="1" ht="15.75" customHeight="1">
      <c r="A42" s="195" t="str">
        <f t="shared" si="0"/>
        <v/>
      </c>
      <c r="B42" s="157">
        <v>29</v>
      </c>
      <c r="C42" s="162"/>
      <c r="D42" s="162"/>
      <c r="E42" s="162"/>
      <c r="F42" s="162"/>
      <c r="G42" s="162"/>
      <c r="H42" s="163"/>
      <c r="I42" s="164"/>
      <c r="J42" s="163"/>
      <c r="K42" s="165"/>
      <c r="L42" s="164"/>
      <c r="M42" s="166"/>
      <c r="N42" s="163"/>
      <c r="O42" s="166"/>
      <c r="P42" s="163"/>
      <c r="Q42" s="166"/>
      <c r="R42" s="163"/>
      <c r="S42" s="166"/>
      <c r="T42" s="158">
        <f t="shared" si="1"/>
        <v>0</v>
      </c>
      <c r="U42" s="121">
        <f t="shared" si="2"/>
        <v>0</v>
      </c>
      <c r="V42" s="121">
        <f t="shared" si="3"/>
        <v>0</v>
      </c>
      <c r="W42" s="17"/>
    </row>
    <row r="43" spans="1:23" s="16" customFormat="1" ht="15.75" customHeight="1">
      <c r="A43" s="195" t="str">
        <f t="shared" si="0"/>
        <v/>
      </c>
      <c r="B43" s="157">
        <v>30</v>
      </c>
      <c r="C43" s="162"/>
      <c r="D43" s="162"/>
      <c r="E43" s="162"/>
      <c r="F43" s="162"/>
      <c r="G43" s="162"/>
      <c r="H43" s="163"/>
      <c r="I43" s="164"/>
      <c r="J43" s="163"/>
      <c r="K43" s="165"/>
      <c r="L43" s="164"/>
      <c r="M43" s="166"/>
      <c r="N43" s="163"/>
      <c r="O43" s="166"/>
      <c r="P43" s="163"/>
      <c r="Q43" s="166"/>
      <c r="R43" s="163"/>
      <c r="S43" s="166"/>
      <c r="T43" s="158">
        <f t="shared" si="1"/>
        <v>0</v>
      </c>
      <c r="U43" s="121">
        <f t="shared" si="2"/>
        <v>0</v>
      </c>
      <c r="V43" s="121">
        <f t="shared" si="3"/>
        <v>0</v>
      </c>
      <c r="W43" s="17"/>
    </row>
    <row r="44" spans="1:23" s="16" customFormat="1" ht="15.75" customHeight="1">
      <c r="A44" s="195" t="str">
        <f t="shared" si="0"/>
        <v/>
      </c>
      <c r="B44" s="157">
        <v>31</v>
      </c>
      <c r="C44" s="162"/>
      <c r="D44" s="162"/>
      <c r="E44" s="162"/>
      <c r="F44" s="162"/>
      <c r="G44" s="162"/>
      <c r="H44" s="163"/>
      <c r="I44" s="164"/>
      <c r="J44" s="163"/>
      <c r="K44" s="165"/>
      <c r="L44" s="164"/>
      <c r="M44" s="166"/>
      <c r="N44" s="163"/>
      <c r="O44" s="166"/>
      <c r="P44" s="163"/>
      <c r="Q44" s="166"/>
      <c r="R44" s="163"/>
      <c r="S44" s="166"/>
      <c r="T44" s="158">
        <f t="shared" si="1"/>
        <v>0</v>
      </c>
      <c r="U44" s="121">
        <f t="shared" si="2"/>
        <v>0</v>
      </c>
      <c r="V44" s="121">
        <f t="shared" si="3"/>
        <v>0</v>
      </c>
      <c r="W44" s="17"/>
    </row>
    <row r="45" spans="1:23" s="16" customFormat="1" ht="15.75" customHeight="1">
      <c r="A45" s="195" t="str">
        <f t="shared" ref="A45:A73" si="4">IF(AND(C45&lt;&gt;"",D45&lt;&gt;"",E45&lt;&gt;"",F45&lt;&gt;"",G45&lt;&gt;"",T45&gt;0),"有","")</f>
        <v/>
      </c>
      <c r="B45" s="157">
        <v>32</v>
      </c>
      <c r="C45" s="162"/>
      <c r="D45" s="162"/>
      <c r="E45" s="162"/>
      <c r="F45" s="162"/>
      <c r="G45" s="162"/>
      <c r="H45" s="163"/>
      <c r="I45" s="164"/>
      <c r="J45" s="163"/>
      <c r="K45" s="165"/>
      <c r="L45" s="164"/>
      <c r="M45" s="166"/>
      <c r="N45" s="163"/>
      <c r="O45" s="166"/>
      <c r="P45" s="163"/>
      <c r="Q45" s="166"/>
      <c r="R45" s="163"/>
      <c r="S45" s="166"/>
      <c r="T45" s="158">
        <f t="shared" si="1"/>
        <v>0</v>
      </c>
      <c r="U45" s="121">
        <f t="shared" si="2"/>
        <v>0</v>
      </c>
      <c r="V45" s="121">
        <f t="shared" si="3"/>
        <v>0</v>
      </c>
      <c r="W45" s="17"/>
    </row>
    <row r="46" spans="1:23" s="16" customFormat="1" ht="15.75" customHeight="1">
      <c r="A46" s="195" t="str">
        <f t="shared" si="4"/>
        <v/>
      </c>
      <c r="B46" s="157">
        <v>33</v>
      </c>
      <c r="C46" s="162"/>
      <c r="D46" s="162"/>
      <c r="E46" s="162"/>
      <c r="F46" s="162"/>
      <c r="G46" s="162"/>
      <c r="H46" s="163"/>
      <c r="I46" s="164"/>
      <c r="J46" s="163"/>
      <c r="K46" s="165"/>
      <c r="L46" s="164"/>
      <c r="M46" s="166"/>
      <c r="N46" s="163"/>
      <c r="O46" s="166"/>
      <c r="P46" s="163"/>
      <c r="Q46" s="166"/>
      <c r="R46" s="163"/>
      <c r="S46" s="166"/>
      <c r="T46" s="158">
        <f t="shared" si="1"/>
        <v>0</v>
      </c>
      <c r="U46" s="121">
        <f t="shared" si="2"/>
        <v>0</v>
      </c>
      <c r="V46" s="121">
        <f t="shared" si="3"/>
        <v>0</v>
      </c>
      <c r="W46" s="17"/>
    </row>
    <row r="47" spans="1:23" s="16" customFormat="1" ht="15.75" customHeight="1">
      <c r="A47" s="195" t="str">
        <f t="shared" si="4"/>
        <v/>
      </c>
      <c r="B47" s="157">
        <v>34</v>
      </c>
      <c r="C47" s="162"/>
      <c r="D47" s="162"/>
      <c r="E47" s="162"/>
      <c r="F47" s="162"/>
      <c r="G47" s="162"/>
      <c r="H47" s="163"/>
      <c r="I47" s="164"/>
      <c r="J47" s="163"/>
      <c r="K47" s="165"/>
      <c r="L47" s="164"/>
      <c r="M47" s="166"/>
      <c r="N47" s="163"/>
      <c r="O47" s="166"/>
      <c r="P47" s="163"/>
      <c r="Q47" s="166"/>
      <c r="R47" s="163"/>
      <c r="S47" s="166"/>
      <c r="T47" s="158">
        <f t="shared" si="1"/>
        <v>0</v>
      </c>
      <c r="U47" s="121">
        <f t="shared" si="2"/>
        <v>0</v>
      </c>
      <c r="V47" s="121">
        <f t="shared" si="3"/>
        <v>0</v>
      </c>
      <c r="W47" s="17"/>
    </row>
    <row r="48" spans="1:23" s="16" customFormat="1" ht="15.75" customHeight="1">
      <c r="A48" s="195" t="str">
        <f t="shared" si="4"/>
        <v/>
      </c>
      <c r="B48" s="157">
        <v>35</v>
      </c>
      <c r="C48" s="162"/>
      <c r="D48" s="162"/>
      <c r="E48" s="162"/>
      <c r="F48" s="162"/>
      <c r="G48" s="162"/>
      <c r="H48" s="163"/>
      <c r="I48" s="164"/>
      <c r="J48" s="163"/>
      <c r="K48" s="165"/>
      <c r="L48" s="164"/>
      <c r="M48" s="166"/>
      <c r="N48" s="163"/>
      <c r="O48" s="166"/>
      <c r="P48" s="163"/>
      <c r="Q48" s="166"/>
      <c r="R48" s="163"/>
      <c r="S48" s="166"/>
      <c r="T48" s="158">
        <f t="shared" si="1"/>
        <v>0</v>
      </c>
      <c r="U48" s="121">
        <f t="shared" si="2"/>
        <v>0</v>
      </c>
      <c r="V48" s="121">
        <f t="shared" si="3"/>
        <v>0</v>
      </c>
      <c r="W48" s="17"/>
    </row>
    <row r="49" spans="1:23" s="16" customFormat="1" ht="15.75" customHeight="1">
      <c r="A49" s="195" t="str">
        <f t="shared" si="4"/>
        <v/>
      </c>
      <c r="B49" s="157">
        <v>36</v>
      </c>
      <c r="C49" s="162"/>
      <c r="D49" s="162"/>
      <c r="E49" s="162"/>
      <c r="F49" s="162"/>
      <c r="G49" s="162"/>
      <c r="H49" s="163"/>
      <c r="I49" s="164"/>
      <c r="J49" s="163"/>
      <c r="K49" s="165"/>
      <c r="L49" s="164"/>
      <c r="M49" s="166"/>
      <c r="N49" s="163"/>
      <c r="O49" s="166"/>
      <c r="P49" s="163"/>
      <c r="Q49" s="166"/>
      <c r="R49" s="163"/>
      <c r="S49" s="166"/>
      <c r="T49" s="158">
        <f t="shared" si="1"/>
        <v>0</v>
      </c>
      <c r="U49" s="121">
        <f t="shared" si="2"/>
        <v>0</v>
      </c>
      <c r="V49" s="121">
        <f t="shared" si="3"/>
        <v>0</v>
      </c>
      <c r="W49" s="17"/>
    </row>
    <row r="50" spans="1:23" s="16" customFormat="1" ht="15.75" customHeight="1">
      <c r="A50" s="195" t="str">
        <f t="shared" si="4"/>
        <v/>
      </c>
      <c r="B50" s="157">
        <v>37</v>
      </c>
      <c r="C50" s="162"/>
      <c r="D50" s="162"/>
      <c r="E50" s="162"/>
      <c r="F50" s="162"/>
      <c r="G50" s="162"/>
      <c r="H50" s="163"/>
      <c r="I50" s="164"/>
      <c r="J50" s="163"/>
      <c r="K50" s="165"/>
      <c r="L50" s="164"/>
      <c r="M50" s="166"/>
      <c r="N50" s="163"/>
      <c r="O50" s="166"/>
      <c r="P50" s="163"/>
      <c r="Q50" s="166"/>
      <c r="R50" s="163"/>
      <c r="S50" s="166"/>
      <c r="T50" s="158">
        <f t="shared" si="1"/>
        <v>0</v>
      </c>
      <c r="U50" s="121">
        <f t="shared" si="2"/>
        <v>0</v>
      </c>
      <c r="V50" s="121">
        <f t="shared" si="3"/>
        <v>0</v>
      </c>
      <c r="W50" s="17"/>
    </row>
    <row r="51" spans="1:23" s="16" customFormat="1" ht="15.75" customHeight="1">
      <c r="A51" s="195" t="str">
        <f t="shared" si="4"/>
        <v/>
      </c>
      <c r="B51" s="157">
        <v>38</v>
      </c>
      <c r="C51" s="162"/>
      <c r="D51" s="162"/>
      <c r="E51" s="162"/>
      <c r="F51" s="162"/>
      <c r="G51" s="162"/>
      <c r="H51" s="163"/>
      <c r="I51" s="164"/>
      <c r="J51" s="163"/>
      <c r="K51" s="165"/>
      <c r="L51" s="164"/>
      <c r="M51" s="166"/>
      <c r="N51" s="163"/>
      <c r="O51" s="166"/>
      <c r="P51" s="163"/>
      <c r="Q51" s="166"/>
      <c r="R51" s="163"/>
      <c r="S51" s="166"/>
      <c r="T51" s="158">
        <f t="shared" si="1"/>
        <v>0</v>
      </c>
      <c r="U51" s="121">
        <f t="shared" si="2"/>
        <v>0</v>
      </c>
      <c r="V51" s="121">
        <f t="shared" si="3"/>
        <v>0</v>
      </c>
      <c r="W51" s="17"/>
    </row>
    <row r="52" spans="1:23" s="16" customFormat="1" ht="15.75" customHeight="1">
      <c r="A52" s="195" t="str">
        <f t="shared" si="4"/>
        <v/>
      </c>
      <c r="B52" s="157">
        <v>39</v>
      </c>
      <c r="C52" s="162"/>
      <c r="D52" s="162"/>
      <c r="E52" s="162"/>
      <c r="F52" s="162"/>
      <c r="G52" s="162"/>
      <c r="H52" s="163"/>
      <c r="I52" s="164"/>
      <c r="J52" s="163"/>
      <c r="K52" s="165"/>
      <c r="L52" s="164"/>
      <c r="M52" s="166"/>
      <c r="N52" s="163"/>
      <c r="O52" s="166"/>
      <c r="P52" s="163"/>
      <c r="Q52" s="166"/>
      <c r="R52" s="163"/>
      <c r="S52" s="166"/>
      <c r="T52" s="158">
        <f t="shared" si="1"/>
        <v>0</v>
      </c>
      <c r="U52" s="121">
        <f t="shared" si="2"/>
        <v>0</v>
      </c>
      <c r="V52" s="121">
        <f t="shared" si="3"/>
        <v>0</v>
      </c>
      <c r="W52" s="17"/>
    </row>
    <row r="53" spans="1:23" s="16" customFormat="1" ht="15.75" customHeight="1">
      <c r="A53" s="195" t="str">
        <f t="shared" si="4"/>
        <v/>
      </c>
      <c r="B53" s="157">
        <v>40</v>
      </c>
      <c r="C53" s="162"/>
      <c r="D53" s="162"/>
      <c r="E53" s="162"/>
      <c r="F53" s="162"/>
      <c r="G53" s="162"/>
      <c r="H53" s="163"/>
      <c r="I53" s="164"/>
      <c r="J53" s="163"/>
      <c r="K53" s="165"/>
      <c r="L53" s="164"/>
      <c r="M53" s="166"/>
      <c r="N53" s="163"/>
      <c r="O53" s="166"/>
      <c r="P53" s="163"/>
      <c r="Q53" s="166"/>
      <c r="R53" s="163"/>
      <c r="S53" s="166"/>
      <c r="T53" s="158">
        <f t="shared" si="1"/>
        <v>0</v>
      </c>
      <c r="U53" s="121">
        <f t="shared" si="2"/>
        <v>0</v>
      </c>
      <c r="V53" s="121">
        <f t="shared" si="3"/>
        <v>0</v>
      </c>
      <c r="W53" s="17"/>
    </row>
    <row r="54" spans="1:23" s="16" customFormat="1" ht="15.75" customHeight="1">
      <c r="A54" s="195" t="str">
        <f t="shared" si="4"/>
        <v/>
      </c>
      <c r="B54" s="157">
        <v>41</v>
      </c>
      <c r="C54" s="162"/>
      <c r="D54" s="162"/>
      <c r="E54" s="162"/>
      <c r="F54" s="162"/>
      <c r="G54" s="162"/>
      <c r="H54" s="163"/>
      <c r="I54" s="164"/>
      <c r="J54" s="163"/>
      <c r="K54" s="165"/>
      <c r="L54" s="164"/>
      <c r="M54" s="166"/>
      <c r="N54" s="163"/>
      <c r="O54" s="166"/>
      <c r="P54" s="163"/>
      <c r="Q54" s="166"/>
      <c r="R54" s="163"/>
      <c r="S54" s="166"/>
      <c r="T54" s="158">
        <f t="shared" si="1"/>
        <v>0</v>
      </c>
      <c r="U54" s="121">
        <f t="shared" si="2"/>
        <v>0</v>
      </c>
      <c r="V54" s="121">
        <f t="shared" si="3"/>
        <v>0</v>
      </c>
      <c r="W54" s="17"/>
    </row>
    <row r="55" spans="1:23" s="16" customFormat="1" ht="15.75" customHeight="1">
      <c r="A55" s="195" t="str">
        <f t="shared" si="4"/>
        <v/>
      </c>
      <c r="B55" s="157">
        <v>42</v>
      </c>
      <c r="C55" s="162"/>
      <c r="D55" s="162"/>
      <c r="E55" s="162"/>
      <c r="F55" s="162"/>
      <c r="G55" s="162"/>
      <c r="H55" s="163"/>
      <c r="I55" s="164"/>
      <c r="J55" s="163"/>
      <c r="K55" s="165"/>
      <c r="L55" s="164"/>
      <c r="M55" s="166"/>
      <c r="N55" s="163"/>
      <c r="O55" s="166"/>
      <c r="P55" s="163"/>
      <c r="Q55" s="166"/>
      <c r="R55" s="163"/>
      <c r="S55" s="166"/>
      <c r="T55" s="158">
        <f t="shared" si="1"/>
        <v>0</v>
      </c>
      <c r="U55" s="121">
        <f t="shared" si="2"/>
        <v>0</v>
      </c>
      <c r="V55" s="121">
        <f t="shared" si="3"/>
        <v>0</v>
      </c>
      <c r="W55" s="17"/>
    </row>
    <row r="56" spans="1:23" s="16" customFormat="1" ht="15.75" customHeight="1">
      <c r="A56" s="195" t="str">
        <f t="shared" si="4"/>
        <v/>
      </c>
      <c r="B56" s="157">
        <v>43</v>
      </c>
      <c r="C56" s="162"/>
      <c r="D56" s="162"/>
      <c r="E56" s="162"/>
      <c r="F56" s="162"/>
      <c r="G56" s="162"/>
      <c r="H56" s="163"/>
      <c r="I56" s="164"/>
      <c r="J56" s="163"/>
      <c r="K56" s="165"/>
      <c r="L56" s="164"/>
      <c r="M56" s="166"/>
      <c r="N56" s="163"/>
      <c r="O56" s="166"/>
      <c r="P56" s="163"/>
      <c r="Q56" s="166"/>
      <c r="R56" s="163"/>
      <c r="S56" s="166"/>
      <c r="T56" s="158">
        <f t="shared" si="1"/>
        <v>0</v>
      </c>
      <c r="U56" s="121">
        <f t="shared" si="2"/>
        <v>0</v>
      </c>
      <c r="V56" s="121">
        <f t="shared" si="3"/>
        <v>0</v>
      </c>
      <c r="W56" s="17"/>
    </row>
    <row r="57" spans="1:23" s="16" customFormat="1" ht="15.75" customHeight="1">
      <c r="A57" s="195" t="str">
        <f t="shared" si="4"/>
        <v/>
      </c>
      <c r="B57" s="157">
        <v>44</v>
      </c>
      <c r="C57" s="162"/>
      <c r="D57" s="162"/>
      <c r="E57" s="162"/>
      <c r="F57" s="162"/>
      <c r="G57" s="162"/>
      <c r="H57" s="163"/>
      <c r="I57" s="164"/>
      <c r="J57" s="163"/>
      <c r="K57" s="165"/>
      <c r="L57" s="164"/>
      <c r="M57" s="166"/>
      <c r="N57" s="163"/>
      <c r="O57" s="166"/>
      <c r="P57" s="163"/>
      <c r="Q57" s="166"/>
      <c r="R57" s="163"/>
      <c r="S57" s="166"/>
      <c r="T57" s="158">
        <f t="shared" si="1"/>
        <v>0</v>
      </c>
      <c r="U57" s="121">
        <f t="shared" si="2"/>
        <v>0</v>
      </c>
      <c r="V57" s="121">
        <f t="shared" si="3"/>
        <v>0</v>
      </c>
      <c r="W57" s="17"/>
    </row>
    <row r="58" spans="1:23" s="16" customFormat="1" ht="15.75" customHeight="1">
      <c r="A58" s="195" t="str">
        <f t="shared" si="4"/>
        <v/>
      </c>
      <c r="B58" s="157">
        <v>45</v>
      </c>
      <c r="C58" s="162"/>
      <c r="D58" s="162"/>
      <c r="E58" s="162"/>
      <c r="F58" s="162"/>
      <c r="G58" s="162"/>
      <c r="H58" s="163"/>
      <c r="I58" s="164"/>
      <c r="J58" s="163"/>
      <c r="K58" s="165"/>
      <c r="L58" s="164"/>
      <c r="M58" s="166"/>
      <c r="N58" s="163"/>
      <c r="O58" s="166"/>
      <c r="P58" s="163"/>
      <c r="Q58" s="166"/>
      <c r="R58" s="163"/>
      <c r="S58" s="166"/>
      <c r="T58" s="158">
        <f t="shared" si="1"/>
        <v>0</v>
      </c>
      <c r="U58" s="121">
        <f t="shared" si="2"/>
        <v>0</v>
      </c>
      <c r="V58" s="121">
        <f t="shared" si="3"/>
        <v>0</v>
      </c>
      <c r="W58" s="17"/>
    </row>
    <row r="59" spans="1:23" s="16" customFormat="1" ht="15.75" customHeight="1">
      <c r="A59" s="195" t="str">
        <f t="shared" si="4"/>
        <v/>
      </c>
      <c r="B59" s="157">
        <v>46</v>
      </c>
      <c r="C59" s="162"/>
      <c r="D59" s="162"/>
      <c r="E59" s="162"/>
      <c r="F59" s="162"/>
      <c r="G59" s="162"/>
      <c r="H59" s="163"/>
      <c r="I59" s="164"/>
      <c r="J59" s="163"/>
      <c r="K59" s="165"/>
      <c r="L59" s="164"/>
      <c r="M59" s="166"/>
      <c r="N59" s="163"/>
      <c r="O59" s="166"/>
      <c r="P59" s="163"/>
      <c r="Q59" s="166"/>
      <c r="R59" s="163"/>
      <c r="S59" s="166"/>
      <c r="T59" s="158">
        <f t="shared" si="1"/>
        <v>0</v>
      </c>
      <c r="U59" s="121">
        <f t="shared" si="2"/>
        <v>0</v>
      </c>
      <c r="V59" s="121">
        <f t="shared" si="3"/>
        <v>0</v>
      </c>
      <c r="W59" s="17"/>
    </row>
    <row r="60" spans="1:23" s="16" customFormat="1" ht="15.75" customHeight="1">
      <c r="A60" s="195" t="str">
        <f t="shared" si="4"/>
        <v/>
      </c>
      <c r="B60" s="157">
        <v>47</v>
      </c>
      <c r="C60" s="162"/>
      <c r="D60" s="162"/>
      <c r="E60" s="162"/>
      <c r="F60" s="162"/>
      <c r="G60" s="162"/>
      <c r="H60" s="163"/>
      <c r="I60" s="164"/>
      <c r="J60" s="163"/>
      <c r="K60" s="165"/>
      <c r="L60" s="164"/>
      <c r="M60" s="166"/>
      <c r="N60" s="163"/>
      <c r="O60" s="166"/>
      <c r="P60" s="163"/>
      <c r="Q60" s="166"/>
      <c r="R60" s="163"/>
      <c r="S60" s="166"/>
      <c r="T60" s="158">
        <f t="shared" si="1"/>
        <v>0</v>
      </c>
      <c r="U60" s="121">
        <f t="shared" si="2"/>
        <v>0</v>
      </c>
      <c r="V60" s="121">
        <f t="shared" si="3"/>
        <v>0</v>
      </c>
      <c r="W60" s="17"/>
    </row>
    <row r="61" spans="1:23" s="16" customFormat="1" ht="15.75" customHeight="1">
      <c r="A61" s="195" t="str">
        <f t="shared" si="4"/>
        <v/>
      </c>
      <c r="B61" s="157">
        <v>48</v>
      </c>
      <c r="C61" s="162"/>
      <c r="D61" s="162"/>
      <c r="E61" s="162"/>
      <c r="F61" s="162"/>
      <c r="G61" s="162"/>
      <c r="H61" s="163"/>
      <c r="I61" s="164"/>
      <c r="J61" s="163"/>
      <c r="K61" s="165"/>
      <c r="L61" s="164"/>
      <c r="M61" s="166"/>
      <c r="N61" s="163"/>
      <c r="O61" s="166"/>
      <c r="P61" s="163"/>
      <c r="Q61" s="166"/>
      <c r="R61" s="163"/>
      <c r="S61" s="166"/>
      <c r="T61" s="158">
        <f t="shared" si="1"/>
        <v>0</v>
      </c>
      <c r="U61" s="121">
        <f t="shared" si="2"/>
        <v>0</v>
      </c>
      <c r="V61" s="121">
        <f t="shared" si="3"/>
        <v>0</v>
      </c>
      <c r="W61" s="17"/>
    </row>
    <row r="62" spans="1:23" s="16" customFormat="1" ht="15.75" customHeight="1">
      <c r="A62" s="195" t="str">
        <f t="shared" si="4"/>
        <v/>
      </c>
      <c r="B62" s="157">
        <v>49</v>
      </c>
      <c r="C62" s="162"/>
      <c r="D62" s="162"/>
      <c r="E62" s="162"/>
      <c r="F62" s="162"/>
      <c r="G62" s="162"/>
      <c r="H62" s="163"/>
      <c r="I62" s="164"/>
      <c r="J62" s="163"/>
      <c r="K62" s="165"/>
      <c r="L62" s="164"/>
      <c r="M62" s="166"/>
      <c r="N62" s="163"/>
      <c r="O62" s="166"/>
      <c r="P62" s="163"/>
      <c r="Q62" s="166"/>
      <c r="R62" s="163"/>
      <c r="S62" s="166"/>
      <c r="T62" s="158">
        <f t="shared" si="1"/>
        <v>0</v>
      </c>
      <c r="U62" s="121">
        <f t="shared" si="2"/>
        <v>0</v>
      </c>
      <c r="V62" s="121">
        <f t="shared" si="3"/>
        <v>0</v>
      </c>
      <c r="W62" s="17"/>
    </row>
    <row r="63" spans="1:23" s="16" customFormat="1" ht="15.75" customHeight="1">
      <c r="A63" s="195" t="str">
        <f t="shared" si="4"/>
        <v/>
      </c>
      <c r="B63" s="157">
        <v>50</v>
      </c>
      <c r="C63" s="162"/>
      <c r="D63" s="162"/>
      <c r="E63" s="162"/>
      <c r="F63" s="162"/>
      <c r="G63" s="162"/>
      <c r="H63" s="163"/>
      <c r="I63" s="164"/>
      <c r="J63" s="163"/>
      <c r="K63" s="165"/>
      <c r="L63" s="164"/>
      <c r="M63" s="166"/>
      <c r="N63" s="163"/>
      <c r="O63" s="166"/>
      <c r="P63" s="163"/>
      <c r="Q63" s="166"/>
      <c r="R63" s="163"/>
      <c r="S63" s="166"/>
      <c r="T63" s="158">
        <f t="shared" si="1"/>
        <v>0</v>
      </c>
      <c r="U63" s="121">
        <f t="shared" si="2"/>
        <v>0</v>
      </c>
      <c r="V63" s="121">
        <f t="shared" si="3"/>
        <v>0</v>
      </c>
      <c r="W63" s="17"/>
    </row>
    <row r="64" spans="1:23" s="16" customFormat="1" ht="15.75" customHeight="1">
      <c r="A64" s="195" t="str">
        <f t="shared" si="4"/>
        <v/>
      </c>
      <c r="B64" s="157">
        <v>51</v>
      </c>
      <c r="C64" s="162"/>
      <c r="D64" s="162"/>
      <c r="E64" s="162"/>
      <c r="F64" s="162"/>
      <c r="G64" s="162"/>
      <c r="H64" s="163"/>
      <c r="I64" s="164"/>
      <c r="J64" s="163"/>
      <c r="K64" s="165"/>
      <c r="L64" s="164"/>
      <c r="M64" s="166"/>
      <c r="N64" s="163"/>
      <c r="O64" s="166"/>
      <c r="P64" s="163"/>
      <c r="Q64" s="166"/>
      <c r="R64" s="163"/>
      <c r="S64" s="166"/>
      <c r="T64" s="158">
        <f t="shared" si="1"/>
        <v>0</v>
      </c>
      <c r="U64" s="121">
        <f t="shared" si="2"/>
        <v>0</v>
      </c>
      <c r="V64" s="121">
        <f t="shared" si="3"/>
        <v>0</v>
      </c>
      <c r="W64" s="17"/>
    </row>
    <row r="65" spans="1:23" s="16" customFormat="1" ht="15.75" customHeight="1">
      <c r="A65" s="195" t="str">
        <f t="shared" si="4"/>
        <v/>
      </c>
      <c r="B65" s="157">
        <v>52</v>
      </c>
      <c r="C65" s="162"/>
      <c r="D65" s="162"/>
      <c r="E65" s="162"/>
      <c r="F65" s="162"/>
      <c r="G65" s="162"/>
      <c r="H65" s="163"/>
      <c r="I65" s="164"/>
      <c r="J65" s="163"/>
      <c r="K65" s="165"/>
      <c r="L65" s="164"/>
      <c r="M65" s="166"/>
      <c r="N65" s="163"/>
      <c r="O65" s="166"/>
      <c r="P65" s="163"/>
      <c r="Q65" s="166"/>
      <c r="R65" s="163"/>
      <c r="S65" s="166"/>
      <c r="T65" s="158">
        <f t="shared" si="1"/>
        <v>0</v>
      </c>
      <c r="U65" s="121">
        <f t="shared" si="2"/>
        <v>0</v>
      </c>
      <c r="V65" s="121">
        <f t="shared" si="3"/>
        <v>0</v>
      </c>
      <c r="W65" s="17"/>
    </row>
    <row r="66" spans="1:23" s="16" customFormat="1" ht="15.75" customHeight="1">
      <c r="A66" s="195" t="str">
        <f t="shared" si="4"/>
        <v/>
      </c>
      <c r="B66" s="157">
        <v>53</v>
      </c>
      <c r="C66" s="162"/>
      <c r="D66" s="162"/>
      <c r="E66" s="162"/>
      <c r="F66" s="162"/>
      <c r="G66" s="162"/>
      <c r="H66" s="163"/>
      <c r="I66" s="164"/>
      <c r="J66" s="163"/>
      <c r="K66" s="165"/>
      <c r="L66" s="164"/>
      <c r="M66" s="166"/>
      <c r="N66" s="163"/>
      <c r="O66" s="166"/>
      <c r="P66" s="163"/>
      <c r="Q66" s="166"/>
      <c r="R66" s="163"/>
      <c r="S66" s="166"/>
      <c r="T66" s="158">
        <f t="shared" si="1"/>
        <v>0</v>
      </c>
      <c r="U66" s="121">
        <f t="shared" si="2"/>
        <v>0</v>
      </c>
      <c r="V66" s="121">
        <f t="shared" si="3"/>
        <v>0</v>
      </c>
      <c r="W66" s="17"/>
    </row>
    <row r="67" spans="1:23" s="16" customFormat="1" ht="15.75" customHeight="1">
      <c r="A67" s="195" t="str">
        <f t="shared" si="4"/>
        <v/>
      </c>
      <c r="B67" s="157">
        <v>54</v>
      </c>
      <c r="C67" s="162"/>
      <c r="D67" s="162"/>
      <c r="E67" s="162"/>
      <c r="F67" s="162"/>
      <c r="G67" s="162"/>
      <c r="H67" s="163"/>
      <c r="I67" s="164"/>
      <c r="J67" s="163"/>
      <c r="K67" s="165"/>
      <c r="L67" s="164"/>
      <c r="M67" s="166"/>
      <c r="N67" s="163"/>
      <c r="O67" s="166"/>
      <c r="P67" s="163"/>
      <c r="Q67" s="166"/>
      <c r="R67" s="163"/>
      <c r="S67" s="166"/>
      <c r="T67" s="158">
        <f t="shared" si="1"/>
        <v>0</v>
      </c>
      <c r="U67" s="121">
        <f t="shared" si="2"/>
        <v>0</v>
      </c>
      <c r="V67" s="121">
        <f t="shared" si="3"/>
        <v>0</v>
      </c>
      <c r="W67" s="17"/>
    </row>
    <row r="68" spans="1:23" s="16" customFormat="1" ht="15.75" customHeight="1">
      <c r="A68" s="195" t="str">
        <f t="shared" si="4"/>
        <v/>
      </c>
      <c r="B68" s="157">
        <v>55</v>
      </c>
      <c r="C68" s="162"/>
      <c r="D68" s="162"/>
      <c r="E68" s="162"/>
      <c r="F68" s="162"/>
      <c r="G68" s="162"/>
      <c r="H68" s="163"/>
      <c r="I68" s="164"/>
      <c r="J68" s="163"/>
      <c r="K68" s="165"/>
      <c r="L68" s="164"/>
      <c r="M68" s="166"/>
      <c r="N68" s="163"/>
      <c r="O68" s="166"/>
      <c r="P68" s="163"/>
      <c r="Q68" s="166"/>
      <c r="R68" s="163"/>
      <c r="S68" s="166"/>
      <c r="T68" s="158">
        <f t="shared" si="1"/>
        <v>0</v>
      </c>
      <c r="U68" s="121">
        <f t="shared" si="2"/>
        <v>0</v>
      </c>
      <c r="V68" s="121">
        <f t="shared" si="3"/>
        <v>0</v>
      </c>
      <c r="W68" s="17"/>
    </row>
    <row r="69" spans="1:23" s="16" customFormat="1" ht="15.75" customHeight="1">
      <c r="A69" s="195" t="str">
        <f t="shared" si="4"/>
        <v/>
      </c>
      <c r="B69" s="157">
        <v>56</v>
      </c>
      <c r="C69" s="162"/>
      <c r="D69" s="162"/>
      <c r="E69" s="162"/>
      <c r="F69" s="162"/>
      <c r="G69" s="162"/>
      <c r="H69" s="163"/>
      <c r="I69" s="164"/>
      <c r="J69" s="163"/>
      <c r="K69" s="165"/>
      <c r="L69" s="164"/>
      <c r="M69" s="166"/>
      <c r="N69" s="163"/>
      <c r="O69" s="166"/>
      <c r="P69" s="163"/>
      <c r="Q69" s="166"/>
      <c r="R69" s="163"/>
      <c r="S69" s="166"/>
      <c r="T69" s="158">
        <f t="shared" si="1"/>
        <v>0</v>
      </c>
      <c r="U69" s="121">
        <f t="shared" si="2"/>
        <v>0</v>
      </c>
      <c r="V69" s="121">
        <f t="shared" si="3"/>
        <v>0</v>
      </c>
      <c r="W69" s="17"/>
    </row>
    <row r="70" spans="1:23" ht="15.75" customHeight="1">
      <c r="A70" s="195" t="str">
        <f t="shared" si="4"/>
        <v/>
      </c>
      <c r="B70" s="157">
        <v>57</v>
      </c>
      <c r="C70" s="162"/>
      <c r="D70" s="162"/>
      <c r="E70" s="162"/>
      <c r="F70" s="162"/>
      <c r="G70" s="162"/>
      <c r="H70" s="163"/>
      <c r="I70" s="164"/>
      <c r="J70" s="163"/>
      <c r="K70" s="165"/>
      <c r="L70" s="164"/>
      <c r="M70" s="166"/>
      <c r="N70" s="163"/>
      <c r="O70" s="166"/>
      <c r="P70" s="163"/>
      <c r="Q70" s="166"/>
      <c r="R70" s="163"/>
      <c r="S70" s="166"/>
      <c r="T70" s="158">
        <f t="shared" si="1"/>
        <v>0</v>
      </c>
      <c r="U70" s="121">
        <f t="shared" si="2"/>
        <v>0</v>
      </c>
      <c r="V70" s="121">
        <f t="shared" si="3"/>
        <v>0</v>
      </c>
      <c r="W70" s="13"/>
    </row>
    <row r="71" spans="1:23" ht="15.75" customHeight="1">
      <c r="A71" s="195" t="str">
        <f t="shared" si="4"/>
        <v/>
      </c>
      <c r="B71" s="157">
        <v>58</v>
      </c>
      <c r="C71" s="162"/>
      <c r="D71" s="162"/>
      <c r="E71" s="162"/>
      <c r="F71" s="162"/>
      <c r="G71" s="162"/>
      <c r="H71" s="163"/>
      <c r="I71" s="164"/>
      <c r="J71" s="163"/>
      <c r="K71" s="165"/>
      <c r="L71" s="164"/>
      <c r="M71" s="166"/>
      <c r="N71" s="163"/>
      <c r="O71" s="166"/>
      <c r="P71" s="163"/>
      <c r="Q71" s="166"/>
      <c r="R71" s="163"/>
      <c r="S71" s="166"/>
      <c r="T71" s="158">
        <f t="shared" si="1"/>
        <v>0</v>
      </c>
      <c r="U71" s="121">
        <f t="shared" si="2"/>
        <v>0</v>
      </c>
      <c r="V71" s="121">
        <f t="shared" si="3"/>
        <v>0</v>
      </c>
      <c r="W71" s="13"/>
    </row>
    <row r="72" spans="1:23" ht="15.75" customHeight="1">
      <c r="A72" s="195" t="str">
        <f t="shared" si="4"/>
        <v/>
      </c>
      <c r="B72" s="157">
        <v>59</v>
      </c>
      <c r="C72" s="162"/>
      <c r="D72" s="162"/>
      <c r="E72" s="162"/>
      <c r="F72" s="162"/>
      <c r="G72" s="162"/>
      <c r="H72" s="163"/>
      <c r="I72" s="164"/>
      <c r="J72" s="163"/>
      <c r="K72" s="165"/>
      <c r="L72" s="164"/>
      <c r="M72" s="166"/>
      <c r="N72" s="163"/>
      <c r="O72" s="166"/>
      <c r="P72" s="163"/>
      <c r="Q72" s="166"/>
      <c r="R72" s="163"/>
      <c r="S72" s="166"/>
      <c r="T72" s="158">
        <f t="shared" si="1"/>
        <v>0</v>
      </c>
      <c r="U72" s="121">
        <f t="shared" si="2"/>
        <v>0</v>
      </c>
      <c r="V72" s="121">
        <f t="shared" si="3"/>
        <v>0</v>
      </c>
      <c r="W72" s="13"/>
    </row>
    <row r="73" spans="1:23" ht="15.75" customHeight="1">
      <c r="A73" s="195" t="str">
        <f t="shared" si="4"/>
        <v/>
      </c>
      <c r="B73" s="157">
        <v>60</v>
      </c>
      <c r="C73" s="162"/>
      <c r="D73" s="162"/>
      <c r="E73" s="162"/>
      <c r="F73" s="162"/>
      <c r="G73" s="162"/>
      <c r="H73" s="163"/>
      <c r="I73" s="164"/>
      <c r="J73" s="163"/>
      <c r="K73" s="165"/>
      <c r="L73" s="164"/>
      <c r="M73" s="166"/>
      <c r="N73" s="163"/>
      <c r="O73" s="166"/>
      <c r="P73" s="163"/>
      <c r="Q73" s="166"/>
      <c r="R73" s="163"/>
      <c r="S73" s="166"/>
      <c r="T73" s="158">
        <f t="shared" si="1"/>
        <v>0</v>
      </c>
      <c r="U73" s="121">
        <f t="shared" si="2"/>
        <v>0</v>
      </c>
      <c r="V73" s="121">
        <f t="shared" si="3"/>
        <v>0</v>
      </c>
      <c r="W73" s="13"/>
    </row>
    <row r="74" spans="1:23" ht="15.75" customHeight="1">
      <c r="B74" s="157" t="s">
        <v>101</v>
      </c>
      <c r="C74" s="178">
        <f>COUNTA(C14:C73)</f>
        <v>0</v>
      </c>
      <c r="D74" s="178">
        <f>COUNTA(D14:D73)</f>
        <v>0</v>
      </c>
      <c r="E74" s="178"/>
      <c r="F74" s="178"/>
      <c r="G74" s="178"/>
      <c r="H74" s="178"/>
      <c r="I74" s="178"/>
      <c r="J74" s="178"/>
      <c r="K74" s="178"/>
      <c r="L74" s="178"/>
      <c r="M74" s="202"/>
      <c r="N74" s="178"/>
      <c r="O74" s="206"/>
      <c r="P74" s="178"/>
      <c r="Q74" s="206"/>
      <c r="R74" s="178"/>
      <c r="S74" s="204"/>
      <c r="T74" s="159"/>
      <c r="U74" s="144"/>
      <c r="V74" s="144">
        <f>SUM(V14:V73)</f>
        <v>0</v>
      </c>
      <c r="W74" s="13"/>
    </row>
    <row r="75" spans="1:23" ht="15.75" customHeight="1">
      <c r="B75" s="145"/>
      <c r="C75" s="235" t="s">
        <v>295</v>
      </c>
      <c r="D75" s="17"/>
      <c r="E75" s="17"/>
      <c r="F75" s="17"/>
      <c r="G75" s="17"/>
      <c r="H75" s="17"/>
      <c r="I75" s="17"/>
      <c r="J75" s="17"/>
      <c r="K75" s="17"/>
      <c r="L75" s="17"/>
      <c r="M75" s="17"/>
      <c r="N75" s="17"/>
      <c r="O75" s="17"/>
      <c r="P75" s="17"/>
      <c r="Q75" s="17"/>
      <c r="R75" s="17"/>
      <c r="S75" s="17"/>
      <c r="T75" s="25"/>
      <c r="U75" s="17"/>
      <c r="V75" s="17"/>
      <c r="W75" s="13"/>
    </row>
    <row r="76" spans="1:23" ht="15.75" customHeight="1">
      <c r="B76" s="145"/>
      <c r="C76" s="235" t="s">
        <v>320</v>
      </c>
      <c r="D76" s="17"/>
      <c r="E76" s="17"/>
      <c r="F76" s="17"/>
      <c r="G76" s="17"/>
      <c r="H76" s="17"/>
      <c r="I76" s="17"/>
      <c r="J76" s="17"/>
      <c r="K76" s="17"/>
      <c r="L76" s="17"/>
      <c r="M76" s="17"/>
      <c r="N76" s="17"/>
      <c r="O76" s="17"/>
      <c r="P76" s="17"/>
      <c r="Q76" s="17"/>
      <c r="R76" s="17"/>
      <c r="S76" s="17"/>
      <c r="T76" s="25"/>
      <c r="U76" s="17"/>
      <c r="V76" s="17"/>
      <c r="W76" s="13"/>
    </row>
    <row r="77" spans="1:23" ht="15.75" customHeight="1">
      <c r="B77" s="145"/>
      <c r="C77" s="145" t="s">
        <v>293</v>
      </c>
      <c r="D77" s="17"/>
      <c r="E77" s="17"/>
      <c r="F77" s="17"/>
      <c r="G77" s="17"/>
      <c r="H77" s="17"/>
      <c r="I77" s="17"/>
      <c r="J77" s="17"/>
      <c r="K77" s="17"/>
      <c r="L77" s="17"/>
      <c r="M77" s="17"/>
      <c r="N77" s="17"/>
      <c r="O77" s="17"/>
      <c r="P77" s="17"/>
      <c r="Q77" s="17"/>
      <c r="R77" s="17"/>
      <c r="S77" s="17"/>
      <c r="T77" s="25"/>
      <c r="U77" s="17"/>
      <c r="V77" s="17"/>
      <c r="W77" s="13"/>
    </row>
    <row r="78" spans="1:23" ht="50.45" customHeight="1">
      <c r="A78" s="13"/>
      <c r="B78" s="396" t="s">
        <v>379</v>
      </c>
      <c r="C78" s="397"/>
      <c r="D78" s="397"/>
      <c r="E78" s="397"/>
      <c r="F78" s="397"/>
      <c r="G78" s="397"/>
      <c r="H78" s="397"/>
      <c r="I78" s="397"/>
      <c r="J78" s="397"/>
      <c r="K78" s="397"/>
      <c r="L78" s="397"/>
      <c r="M78" s="397"/>
      <c r="N78" s="397"/>
      <c r="O78" s="397"/>
      <c r="P78" s="397"/>
      <c r="Q78" s="397"/>
      <c r="R78" s="397"/>
      <c r="S78" s="397"/>
      <c r="T78" s="13"/>
      <c r="U78" s="13"/>
      <c r="V78" s="13"/>
      <c r="W78" s="13"/>
    </row>
    <row r="79" spans="1:23" ht="15.75" customHeight="1">
      <c r="B79" s="145"/>
      <c r="C79" s="236" t="s">
        <v>380</v>
      </c>
      <c r="D79" s="207"/>
      <c r="E79" s="207"/>
      <c r="F79" s="207"/>
      <c r="G79" s="207"/>
      <c r="H79" s="207"/>
      <c r="I79" s="207"/>
      <c r="J79" s="207"/>
      <c r="K79" s="207"/>
      <c r="L79" s="207"/>
      <c r="M79" s="17"/>
      <c r="N79" s="17"/>
      <c r="O79" s="17"/>
      <c r="P79" s="17"/>
      <c r="Q79" s="17"/>
      <c r="R79" s="17"/>
      <c r="S79" s="17"/>
      <c r="T79" s="25"/>
      <c r="U79" s="17"/>
      <c r="V79" s="17"/>
      <c r="W79" s="13"/>
    </row>
    <row r="80" spans="1:23" ht="12" customHeight="1">
      <c r="B80" s="145"/>
      <c r="C80" s="179"/>
      <c r="D80" s="17"/>
      <c r="E80" s="17"/>
      <c r="F80" s="17"/>
      <c r="G80" s="17"/>
      <c r="H80" s="17"/>
      <c r="I80" s="17"/>
      <c r="J80" s="17"/>
      <c r="K80" s="17"/>
      <c r="L80" s="17"/>
      <c r="M80" s="17"/>
      <c r="N80" s="17"/>
      <c r="O80" s="17"/>
      <c r="P80" s="17"/>
      <c r="Q80" s="17"/>
      <c r="R80" s="17"/>
      <c r="S80" s="17"/>
      <c r="T80" s="25"/>
      <c r="U80" s="17"/>
      <c r="V80" s="17"/>
      <c r="W80" s="13"/>
    </row>
    <row r="81" spans="2:23" ht="18" customHeight="1">
      <c r="B81" s="145"/>
      <c r="C81" s="145"/>
      <c r="D81" s="13" t="s">
        <v>176</v>
      </c>
      <c r="E81" s="13"/>
      <c r="F81" s="180">
        <f>COUNTIF($G$14:$G$73,"大型ワゴン車")</f>
        <v>0</v>
      </c>
      <c r="G81" s="13" t="s">
        <v>108</v>
      </c>
      <c r="H81" s="414" t="s">
        <v>196</v>
      </c>
      <c r="I81" s="415"/>
      <c r="J81" s="374">
        <v>45748</v>
      </c>
      <c r="K81" s="413"/>
      <c r="L81" s="13"/>
      <c r="M81" s="13"/>
      <c r="N81" s="13"/>
      <c r="O81" s="13"/>
      <c r="P81" s="13"/>
      <c r="Q81" s="13"/>
      <c r="R81" s="13"/>
      <c r="S81" s="13"/>
      <c r="T81" s="13"/>
      <c r="U81" s="13"/>
      <c r="V81" s="13"/>
      <c r="W81" s="13"/>
    </row>
    <row r="82" spans="2:23" ht="18" customHeight="1" thickBot="1">
      <c r="B82" s="145"/>
      <c r="C82" s="145"/>
      <c r="D82" s="13" t="s">
        <v>177</v>
      </c>
      <c r="E82" s="13"/>
      <c r="F82" s="180">
        <f>COUNTIF($G$14:$G$73,"普通車")</f>
        <v>0</v>
      </c>
      <c r="G82" s="13" t="s">
        <v>108</v>
      </c>
      <c r="H82" s="13"/>
      <c r="I82" s="13"/>
      <c r="J82" s="13"/>
      <c r="K82" s="13"/>
      <c r="L82" s="13"/>
      <c r="M82" s="13"/>
      <c r="N82" s="13"/>
      <c r="O82" s="13"/>
      <c r="P82" s="13"/>
      <c r="Q82" s="13"/>
      <c r="R82" s="13"/>
      <c r="S82" s="13"/>
      <c r="T82" s="13"/>
      <c r="U82" s="13"/>
      <c r="V82" s="13"/>
      <c r="W82" s="13"/>
    </row>
    <row r="83" spans="2:23" ht="18" customHeight="1" thickBot="1">
      <c r="B83" s="145"/>
      <c r="C83" s="145"/>
      <c r="D83" s="13" t="s">
        <v>122</v>
      </c>
      <c r="E83" s="13"/>
      <c r="F83" s="180">
        <f>COUNTIF($G$14:$G$73,"軽自動車")</f>
        <v>0</v>
      </c>
      <c r="G83" s="13" t="s">
        <v>108</v>
      </c>
      <c r="H83" s="349" t="s">
        <v>174</v>
      </c>
      <c r="I83" s="350"/>
      <c r="J83" s="408">
        <f>V74</f>
        <v>0</v>
      </c>
      <c r="K83" s="409"/>
      <c r="L83" s="13"/>
      <c r="M83" s="13"/>
      <c r="N83" s="13"/>
      <c r="O83" s="13"/>
      <c r="P83" s="13"/>
      <c r="Q83" s="13"/>
      <c r="R83" s="13"/>
      <c r="S83" s="13"/>
      <c r="T83" s="13"/>
      <c r="U83" s="13"/>
      <c r="V83" s="13"/>
      <c r="W83" s="13"/>
    </row>
    <row r="84" spans="2:23" ht="15" customHeight="1" thickBot="1">
      <c r="B84" s="145"/>
      <c r="C84" s="179"/>
      <c r="D84" s="17"/>
      <c r="E84" s="17"/>
      <c r="F84" s="17"/>
      <c r="G84" s="17"/>
      <c r="H84" s="17"/>
      <c r="I84" s="17"/>
      <c r="J84" s="17"/>
      <c r="K84" s="17"/>
      <c r="L84" s="17"/>
      <c r="M84" s="17"/>
      <c r="N84" s="17"/>
      <c r="O84" s="17"/>
      <c r="P84" s="17"/>
      <c r="Q84" s="17"/>
      <c r="R84" s="17"/>
      <c r="S84" s="17"/>
      <c r="T84" s="25"/>
      <c r="U84" s="17"/>
      <c r="V84" s="17"/>
      <c r="W84" s="13"/>
    </row>
    <row r="85" spans="2:23" ht="26.25" thickBot="1">
      <c r="B85" s="181" t="s">
        <v>296</v>
      </c>
      <c r="C85" s="181"/>
      <c r="D85" s="19" t="s">
        <v>304</v>
      </c>
      <c r="E85" s="13"/>
      <c r="F85" s="405">
        <f>ROUNDDOWN(J83,-3)</f>
        <v>0</v>
      </c>
      <c r="G85" s="406"/>
      <c r="H85" s="13" t="s">
        <v>111</v>
      </c>
      <c r="I85" s="13"/>
      <c r="J85" s="13"/>
      <c r="K85" s="13"/>
      <c r="L85" s="13"/>
      <c r="M85" s="13"/>
      <c r="N85" s="13"/>
      <c r="O85" s="13"/>
      <c r="P85" s="13"/>
      <c r="Q85" s="13"/>
      <c r="R85" s="13"/>
      <c r="S85" s="13"/>
      <c r="T85" s="13"/>
      <c r="U85" s="13"/>
      <c r="V85" s="13"/>
      <c r="W85" s="13"/>
    </row>
    <row r="86" spans="2:23">
      <c r="B86" s="145"/>
      <c r="C86" s="145"/>
      <c r="D86" s="13"/>
      <c r="E86" s="13"/>
      <c r="F86" s="13"/>
      <c r="G86" s="13"/>
      <c r="H86" s="13"/>
      <c r="I86" s="13"/>
      <c r="J86" s="13"/>
      <c r="K86" s="13"/>
      <c r="L86" s="13"/>
      <c r="M86" s="13"/>
      <c r="N86" s="13"/>
      <c r="O86" s="13"/>
      <c r="P86" s="13"/>
      <c r="Q86" s="13"/>
      <c r="R86" s="13"/>
      <c r="S86" s="13"/>
      <c r="T86" s="13"/>
      <c r="U86" s="13"/>
      <c r="V86" s="13"/>
      <c r="W86" s="13"/>
    </row>
    <row r="90" spans="2:23" ht="19.5" hidden="1" thickBot="1">
      <c r="C90" t="s">
        <v>231</v>
      </c>
      <c r="D90" t="s">
        <v>115</v>
      </c>
      <c r="E90">
        <v>30000</v>
      </c>
      <c r="H90" t="s">
        <v>114</v>
      </c>
    </row>
    <row r="91" spans="2:23" ht="19.5" hidden="1" thickBot="1">
      <c r="C91" t="s">
        <v>232</v>
      </c>
      <c r="D91" t="s">
        <v>115</v>
      </c>
      <c r="E91">
        <v>30000</v>
      </c>
      <c r="H91" t="s">
        <v>115</v>
      </c>
      <c r="J91" s="21" t="str">
        <f>IFERROR(VLOOKUP(E9,C92:E93,3,FALSE),"0")</f>
        <v>0</v>
      </c>
    </row>
    <row r="92" spans="2:23" ht="19.5" hidden="1" thickBot="1">
      <c r="C92" t="s">
        <v>233</v>
      </c>
      <c r="D92" t="s">
        <v>115</v>
      </c>
      <c r="E92">
        <v>30000</v>
      </c>
      <c r="H92" t="s">
        <v>116</v>
      </c>
      <c r="J92" s="21" t="str">
        <f>IFERROR(VLOOKUP(E9,C96:E97,3,FALSE),"0")</f>
        <v>0</v>
      </c>
    </row>
    <row r="93" spans="2:23" ht="19.5" hidden="1" thickBot="1">
      <c r="C93" t="s">
        <v>234</v>
      </c>
      <c r="D93" t="s">
        <v>115</v>
      </c>
      <c r="E93">
        <v>30000</v>
      </c>
      <c r="H93" t="s">
        <v>117</v>
      </c>
      <c r="J93" s="21" t="str">
        <f>IFERROR(VLOOKUP(E9,C100:E101,3,FALSE),"0")</f>
        <v>0</v>
      </c>
    </row>
    <row r="94" spans="2:23" hidden="1">
      <c r="C94" t="s">
        <v>231</v>
      </c>
      <c r="D94" t="s">
        <v>116</v>
      </c>
      <c r="E94">
        <v>18000</v>
      </c>
    </row>
    <row r="95" spans="2:23" hidden="1">
      <c r="C95" t="s">
        <v>232</v>
      </c>
      <c r="D95" t="s">
        <v>116</v>
      </c>
      <c r="E95">
        <v>18000</v>
      </c>
    </row>
    <row r="96" spans="2:23" hidden="1">
      <c r="C96" t="s">
        <v>233</v>
      </c>
      <c r="D96" t="s">
        <v>116</v>
      </c>
      <c r="E96">
        <v>18000</v>
      </c>
    </row>
    <row r="97" spans="3:5" hidden="1">
      <c r="C97" t="s">
        <v>234</v>
      </c>
      <c r="D97" t="s">
        <v>116</v>
      </c>
      <c r="E97">
        <v>18000</v>
      </c>
    </row>
    <row r="98" spans="3:5" hidden="1">
      <c r="C98" t="s">
        <v>231</v>
      </c>
      <c r="D98" t="s">
        <v>117</v>
      </c>
      <c r="E98">
        <v>12000</v>
      </c>
    </row>
    <row r="99" spans="3:5" hidden="1">
      <c r="C99" t="s">
        <v>232</v>
      </c>
      <c r="D99" t="s">
        <v>117</v>
      </c>
      <c r="E99">
        <v>12000</v>
      </c>
    </row>
    <row r="100" spans="3:5" hidden="1">
      <c r="C100" t="s">
        <v>233</v>
      </c>
      <c r="D100" t="s">
        <v>117</v>
      </c>
      <c r="E100">
        <v>12000</v>
      </c>
    </row>
    <row r="101" spans="3:5" hidden="1">
      <c r="C101" t="s">
        <v>234</v>
      </c>
      <c r="D101" t="s">
        <v>117</v>
      </c>
      <c r="E101">
        <v>12000</v>
      </c>
    </row>
  </sheetData>
  <sheetProtection selectLockedCells="1"/>
  <autoFilter ref="B12:Y12" xr:uid="{00000000-0009-0000-0000-000004000000}"/>
  <mergeCells count="15">
    <mergeCell ref="F85:G85"/>
    <mergeCell ref="H83:I83"/>
    <mergeCell ref="G10:H10"/>
    <mergeCell ref="J83:K83"/>
    <mergeCell ref="E6:H6"/>
    <mergeCell ref="E7:H7"/>
    <mergeCell ref="E9:F9"/>
    <mergeCell ref="J81:K81"/>
    <mergeCell ref="H81:I81"/>
    <mergeCell ref="C2:T2"/>
    <mergeCell ref="B78:S78"/>
    <mergeCell ref="I10:J10"/>
    <mergeCell ref="C1:S1"/>
    <mergeCell ref="C3:T3"/>
    <mergeCell ref="D4:T4"/>
  </mergeCells>
  <phoneticPr fontId="3"/>
  <conditionalFormatting sqref="B14:T74">
    <cfRule type="expression" dxfId="53" priority="39">
      <formula>$A$4=TRUE</formula>
    </cfRule>
  </conditionalFormatting>
  <conditionalFormatting sqref="D75:S77 D79:S80 D84:S84">
    <cfRule type="containsText" dxfId="52" priority="6" operator="containsText" text="×">
      <formula>NOT(ISERROR(SEARCH("×",D75)))</formula>
    </cfRule>
    <cfRule type="containsText" dxfId="51" priority="7" operator="containsText" text="×">
      <formula>NOT(ISERROR(SEARCH("×",D75)))</formula>
    </cfRule>
    <cfRule type="containsText" dxfId="50" priority="8" operator="containsText" text="×">
      <formula>NOT(ISERROR(SEARCH("×",D75)))</formula>
    </cfRule>
  </conditionalFormatting>
  <conditionalFormatting sqref="I10">
    <cfRule type="containsText" dxfId="49" priority="15" operator="containsText" text="必要">
      <formula>NOT(ISERROR(SEARCH("必要",I10)))</formula>
    </cfRule>
    <cfRule type="containsText" dxfId="48" priority="17" operator="containsText" text="必要">
      <formula>NOT(ISERROR(SEARCH("必要",I10)))</formula>
    </cfRule>
    <cfRule type="containsText" dxfId="47" priority="19" operator="containsText" text="必要">
      <formula>NOT(ISERROR(SEARCH("必要",I10)))</formula>
    </cfRule>
  </conditionalFormatting>
  <conditionalFormatting sqref="U75:V77 U79:V80 U84:V84">
    <cfRule type="containsText" dxfId="46" priority="9" operator="containsText" text="要協議">
      <formula>NOT(ISERROR(SEARCH("要協議",U75)))</formula>
    </cfRule>
  </conditionalFormatting>
  <dataValidations count="4">
    <dataValidation imeMode="halfAlpha" allowBlank="1" showInputMessage="1" showErrorMessage="1" sqref="F81:F83" xr:uid="{00000000-0002-0000-0400-000000000000}"/>
    <dataValidation type="list" allowBlank="1" showInputMessage="1" showErrorMessage="1" sqref="G13:G15 G17:G73" xr:uid="{00000000-0002-0000-0400-000001000000}">
      <formula1>"大型ワゴン車,普通車,軽自動車"</formula1>
    </dataValidation>
    <dataValidation type="list" allowBlank="1" showInputMessage="1" showErrorMessage="1" errorTitle="重複コード" error="すでに入力されている車両番号です。" sqref="G16" xr:uid="{55119A9E-DD96-4323-ADA0-5FBFDC25FBF9}">
      <formula1>"大型ワゴン車,普通車,軽自動車"</formula1>
    </dataValidation>
    <dataValidation type="custom" allowBlank="1" showInputMessage="1" showErrorMessage="1" errorTitle="重複コード" error="すでに入力されている車両番号です。" sqref="F14:F73" xr:uid="{9F0C1082-6382-4CF7-82EF-91E81ACDFDC3}">
      <formula1>COUNTIF($F$14:$F$73,F14)=1</formula1>
    </dataValidation>
  </dataValidations>
  <pageMargins left="0.82677165354330717" right="0.23622047244094491" top="0.35433070866141736" bottom="0.35433070866141736"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79" r:id="rId4" name="Check Box 11">
              <controlPr defaultSize="0" autoFill="0" autoLine="0" autoPict="0">
                <anchor moveWithCells="1">
                  <from>
                    <xdr:col>2</xdr:col>
                    <xdr:colOff>180975</xdr:colOff>
                    <xdr:row>3</xdr:row>
                    <xdr:rowOff>19050</xdr:rowOff>
                  </from>
                  <to>
                    <xdr:col>2</xdr:col>
                    <xdr:colOff>1009650</xdr:colOff>
                    <xdr:row>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T61"/>
  <sheetViews>
    <sheetView showZeros="0" view="pageBreakPreview" zoomScaleNormal="100" zoomScaleSheetLayoutView="100" workbookViewId="0">
      <selection activeCell="W29" sqref="W29:AJ30"/>
    </sheetView>
  </sheetViews>
  <sheetFormatPr defaultColWidth="8.75" defaultRowHeight="19.5"/>
  <cols>
    <col min="1" max="36" width="3.75" style="79" customWidth="1"/>
    <col min="37" max="37" width="10.625" style="77" hidden="1" customWidth="1"/>
    <col min="38" max="38" width="10.625" style="78" hidden="1" customWidth="1"/>
    <col min="39" max="39" width="4.625" style="79" hidden="1" customWidth="1"/>
    <col min="40" max="40" width="12.625" style="79" hidden="1" customWidth="1"/>
    <col min="41" max="41" width="8.625" style="79" customWidth="1"/>
    <col min="42" max="42" width="4.625" style="79" customWidth="1"/>
    <col min="43" max="16384" width="8.75" style="79"/>
  </cols>
  <sheetData>
    <row r="1" spans="1:72" ht="33">
      <c r="A1" s="428"/>
      <c r="B1" s="428"/>
      <c r="C1" s="428"/>
      <c r="D1" s="428"/>
      <c r="E1" s="428"/>
      <c r="F1" s="428"/>
      <c r="G1" s="428"/>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BE1" s="80"/>
      <c r="BF1" s="80"/>
    </row>
    <row r="2" spans="1:72" ht="24" customHeight="1">
      <c r="A2" s="429" t="s">
        <v>311</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81"/>
      <c r="AL2" s="82"/>
      <c r="AO2" s="76"/>
      <c r="AP2" s="76"/>
      <c r="AQ2" s="76"/>
      <c r="AS2" s="76"/>
      <c r="AT2" s="76"/>
      <c r="AU2" s="76"/>
      <c r="AV2" s="76"/>
      <c r="AW2" s="76"/>
      <c r="AX2" s="76"/>
      <c r="AY2" s="76"/>
      <c r="AZ2" s="76"/>
      <c r="BA2" s="76"/>
      <c r="BB2" s="83"/>
      <c r="BE2" s="80"/>
      <c r="BF2" s="80"/>
      <c r="BR2" s="84"/>
      <c r="BS2" s="84"/>
      <c r="BT2" s="84"/>
    </row>
    <row r="3" spans="1:72" ht="24.95" customHeight="1">
      <c r="A3" s="430"/>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81"/>
      <c r="AL3" s="82"/>
      <c r="AM3" s="436"/>
      <c r="AN3" s="436"/>
      <c r="AO3" s="436"/>
      <c r="AP3" s="436"/>
      <c r="AQ3" s="76"/>
      <c r="AV3" s="76"/>
      <c r="AW3" s="76"/>
      <c r="AX3" s="76"/>
      <c r="AY3" s="76"/>
      <c r="AZ3" s="76"/>
      <c r="BA3" s="76"/>
      <c r="BB3" s="85"/>
      <c r="BE3" s="80"/>
      <c r="BF3" s="80"/>
      <c r="BR3" s="84"/>
      <c r="BS3" s="84"/>
      <c r="BT3" s="84"/>
    </row>
    <row r="4" spans="1:72" ht="24.95" customHeight="1">
      <c r="A4" s="430"/>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81"/>
      <c r="AL4" s="82"/>
      <c r="AM4" s="436"/>
      <c r="AN4" s="436"/>
      <c r="AO4" s="436"/>
      <c r="AP4" s="436"/>
      <c r="AQ4" s="76"/>
      <c r="AV4" s="76"/>
      <c r="AW4" s="76"/>
      <c r="AX4" s="76"/>
      <c r="AY4" s="76"/>
      <c r="AZ4" s="76"/>
      <c r="BA4" s="76"/>
      <c r="BB4" s="85"/>
      <c r="BE4" s="80"/>
      <c r="BF4" s="80"/>
      <c r="BR4" s="84"/>
      <c r="BS4" s="84"/>
      <c r="BT4" s="84"/>
    </row>
    <row r="5" spans="1:72" ht="15" customHeight="1">
      <c r="A5" s="85"/>
      <c r="B5" s="85"/>
      <c r="C5" s="85"/>
      <c r="D5" s="85"/>
      <c r="E5" s="85"/>
      <c r="F5" s="85"/>
      <c r="G5" s="85"/>
      <c r="H5" s="85"/>
      <c r="I5" s="85"/>
      <c r="J5" s="85"/>
      <c r="K5" s="85"/>
      <c r="L5" s="85"/>
      <c r="M5" s="85"/>
      <c r="N5" s="85"/>
      <c r="O5" s="85"/>
      <c r="P5" s="85"/>
      <c r="Q5" s="85"/>
      <c r="R5" s="85"/>
      <c r="S5" s="85"/>
      <c r="T5" s="85"/>
      <c r="U5" s="86"/>
      <c r="V5" s="85"/>
      <c r="W5" s="85"/>
      <c r="X5" s="85"/>
      <c r="Y5" s="85"/>
      <c r="Z5" s="85"/>
      <c r="AA5" s="85"/>
      <c r="AB5" s="85"/>
      <c r="AC5" s="85"/>
      <c r="AD5" s="85"/>
      <c r="AE5" s="85"/>
      <c r="AF5" s="85"/>
      <c r="AG5" s="85"/>
      <c r="AH5" s="85"/>
      <c r="AI5" s="85"/>
      <c r="AJ5" s="85"/>
      <c r="AK5" s="81"/>
      <c r="AL5" s="82" t="s">
        <v>1</v>
      </c>
      <c r="AO5" s="85"/>
      <c r="AP5" s="83"/>
      <c r="AQ5" s="85"/>
      <c r="AV5" s="85"/>
      <c r="AW5" s="85"/>
      <c r="AX5" s="85"/>
      <c r="AY5" s="85"/>
      <c r="AZ5" s="85"/>
      <c r="BA5" s="85"/>
      <c r="BB5" s="85"/>
      <c r="BE5" s="80"/>
      <c r="BF5" s="80"/>
      <c r="BR5" s="84"/>
      <c r="BS5" s="84"/>
      <c r="BT5" s="84"/>
    </row>
    <row r="6" spans="1:72" ht="24.95" customHeight="1">
      <c r="A6" s="85"/>
      <c r="B6" s="85"/>
      <c r="C6" s="85"/>
      <c r="D6" s="85"/>
      <c r="E6" s="85"/>
      <c r="F6" s="85"/>
      <c r="G6" s="85"/>
      <c r="H6" s="85"/>
      <c r="I6" s="85"/>
      <c r="J6" s="85"/>
      <c r="K6" s="85"/>
      <c r="L6" s="85"/>
      <c r="M6" s="85"/>
      <c r="N6" s="85"/>
      <c r="O6" s="85"/>
      <c r="P6" s="85"/>
      <c r="Q6" s="85"/>
      <c r="R6" s="85"/>
      <c r="S6" s="85"/>
      <c r="T6" s="85"/>
      <c r="U6" s="86"/>
      <c r="V6" s="85"/>
      <c r="W6" s="85"/>
      <c r="X6" s="85"/>
      <c r="Y6" s="85"/>
      <c r="Z6" s="87"/>
      <c r="AA6" s="87"/>
      <c r="AB6" s="87"/>
      <c r="AC6" s="87"/>
      <c r="AD6" s="87"/>
      <c r="AE6" s="433">
        <f>'(1)基本シート'!M6</f>
        <v>0</v>
      </c>
      <c r="AF6" s="433">
        <f>'(1)基本シート'!S6</f>
        <v>0</v>
      </c>
      <c r="AG6" s="433">
        <f>'(1)基本シート'!T6</f>
        <v>0</v>
      </c>
      <c r="AH6" s="433">
        <f>'(1)基本シート'!U6</f>
        <v>0</v>
      </c>
      <c r="AI6" s="433">
        <f>'(1)基本シート'!V6</f>
        <v>0</v>
      </c>
      <c r="AJ6" s="433">
        <f>'(1)基本シート'!W6</f>
        <v>0</v>
      </c>
      <c r="AK6" s="81" t="str">
        <f>IF(COUNTA(AE6)=1,"〇","×")</f>
        <v>〇</v>
      </c>
      <c r="AL6" s="82" t="s">
        <v>3</v>
      </c>
      <c r="AO6" s="85"/>
      <c r="AP6" s="83"/>
      <c r="AQ6" s="85"/>
      <c r="AV6" s="85"/>
      <c r="AW6" s="85"/>
      <c r="AX6" s="85"/>
      <c r="AY6" s="85"/>
      <c r="AZ6" s="85"/>
      <c r="BA6" s="85"/>
      <c r="BB6" s="85"/>
      <c r="BE6" s="80"/>
      <c r="BF6" s="80"/>
      <c r="BR6" s="84"/>
      <c r="BS6" s="84"/>
      <c r="BT6" s="84"/>
    </row>
    <row r="7" spans="1:72" ht="15" customHeight="1">
      <c r="A7" s="85"/>
      <c r="B7" s="85"/>
      <c r="C7" s="85"/>
      <c r="D7" s="85"/>
      <c r="E7" s="85"/>
      <c r="F7" s="85"/>
      <c r="G7" s="85"/>
      <c r="H7" s="85"/>
      <c r="I7" s="85"/>
      <c r="J7" s="85"/>
      <c r="K7" s="85"/>
      <c r="L7" s="85"/>
      <c r="M7" s="85"/>
      <c r="N7" s="85"/>
      <c r="O7" s="85"/>
      <c r="P7" s="85"/>
      <c r="Q7" s="85"/>
      <c r="R7" s="85"/>
      <c r="S7" s="85"/>
      <c r="T7" s="85"/>
      <c r="U7" s="86"/>
      <c r="V7" s="85"/>
      <c r="W7" s="85"/>
      <c r="X7" s="85"/>
      <c r="Y7" s="85"/>
      <c r="Z7" s="88"/>
      <c r="AA7" s="88"/>
      <c r="AB7" s="88"/>
      <c r="AC7" s="88"/>
      <c r="AD7" s="88"/>
      <c r="AE7" s="88"/>
      <c r="AF7" s="88"/>
      <c r="AG7" s="88"/>
      <c r="AH7" s="88"/>
      <c r="AI7" s="88"/>
      <c r="AJ7" s="88"/>
      <c r="AK7" s="81"/>
      <c r="AL7" s="82"/>
      <c r="AO7" s="85"/>
      <c r="AP7" s="83"/>
      <c r="AQ7" s="85"/>
      <c r="AV7" s="85"/>
      <c r="AW7" s="85"/>
      <c r="AX7" s="85"/>
      <c r="AY7" s="85"/>
      <c r="AZ7" s="85"/>
      <c r="BA7" s="85"/>
      <c r="BB7" s="85"/>
      <c r="BE7" s="80"/>
      <c r="BF7" s="80"/>
      <c r="BR7" s="84"/>
      <c r="BS7" s="84"/>
      <c r="BT7" s="84"/>
    </row>
    <row r="8" spans="1:72" ht="24.95" customHeight="1">
      <c r="A8" s="89" t="s">
        <v>69</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81"/>
      <c r="AL8" s="82" t="s">
        <v>2</v>
      </c>
      <c r="AO8" s="85"/>
      <c r="AP8" s="83"/>
      <c r="AQ8" s="85"/>
      <c r="AV8" s="85"/>
      <c r="AW8" s="85"/>
      <c r="AX8" s="85"/>
      <c r="AY8" s="85"/>
      <c r="AZ8" s="85"/>
      <c r="BA8" s="85"/>
      <c r="BB8" s="85"/>
      <c r="BE8" s="80"/>
      <c r="BF8" s="80"/>
      <c r="BR8" s="84"/>
      <c r="BS8" s="84"/>
      <c r="BT8" s="84"/>
    </row>
    <row r="9" spans="1:72" ht="15" customHeight="1">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81"/>
      <c r="AL9" s="82"/>
      <c r="AQ9" s="85"/>
      <c r="AV9" s="85"/>
      <c r="AW9" s="85"/>
      <c r="AX9" s="85"/>
      <c r="AY9" s="85"/>
      <c r="AZ9" s="85"/>
      <c r="BA9" s="85"/>
      <c r="BB9" s="85"/>
      <c r="BE9" s="80"/>
      <c r="BF9" s="80"/>
      <c r="BR9" s="84"/>
      <c r="BS9" s="84"/>
      <c r="BT9" s="84"/>
    </row>
    <row r="10" spans="1:72" ht="9.9499999999999993" customHeight="1">
      <c r="A10" s="91"/>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3"/>
      <c r="AN10" s="94"/>
      <c r="AO10" s="94"/>
      <c r="AP10" s="94"/>
      <c r="AQ10" s="85"/>
      <c r="AR10" s="85"/>
      <c r="AS10" s="85"/>
      <c r="AT10" s="85"/>
      <c r="AU10" s="85"/>
      <c r="AV10" s="85"/>
      <c r="AW10" s="85"/>
      <c r="AX10" s="85"/>
      <c r="AY10" s="85"/>
      <c r="AZ10" s="85"/>
      <c r="BA10" s="85"/>
      <c r="BB10" s="85"/>
      <c r="BE10" s="80"/>
      <c r="BF10" s="80"/>
      <c r="BR10" s="84"/>
      <c r="BS10" s="84"/>
      <c r="BT10" s="84"/>
    </row>
    <row r="11" spans="1:72" ht="20.100000000000001" customHeight="1">
      <c r="A11" s="91"/>
      <c r="B11" s="92"/>
      <c r="C11" s="92"/>
      <c r="D11" s="92"/>
      <c r="E11" s="92"/>
      <c r="F11" s="92"/>
      <c r="G11" s="92"/>
      <c r="H11" s="92"/>
      <c r="I11" s="92"/>
      <c r="J11" s="92"/>
      <c r="K11" s="92"/>
      <c r="L11" s="92"/>
      <c r="M11" s="92"/>
      <c r="N11" s="431" t="s">
        <v>70</v>
      </c>
      <c r="O11" s="431"/>
      <c r="P11" s="431"/>
      <c r="Q11" s="431"/>
      <c r="R11" s="431"/>
      <c r="S11" s="432">
        <f>'(1)基本シート'!M7</f>
        <v>0</v>
      </c>
      <c r="T11" s="432"/>
      <c r="U11" s="432"/>
      <c r="V11" s="432"/>
      <c r="W11" s="432"/>
      <c r="X11" s="432"/>
      <c r="Y11" s="432"/>
      <c r="Z11" s="432"/>
      <c r="AA11" s="432"/>
      <c r="AB11" s="432"/>
      <c r="AC11" s="432"/>
      <c r="AD11" s="432"/>
      <c r="AE11" s="432"/>
      <c r="AF11" s="432"/>
      <c r="AG11" s="432"/>
      <c r="AH11" s="432"/>
      <c r="AI11" s="432"/>
      <c r="AJ11" s="432"/>
      <c r="AK11" s="93" t="str">
        <f>IF(COUNTA(S11)=1,"〇","×")</f>
        <v>〇</v>
      </c>
      <c r="AN11" s="94"/>
      <c r="AO11" s="94"/>
      <c r="AP11" s="94"/>
      <c r="AQ11" s="85"/>
      <c r="AR11" s="85"/>
      <c r="AS11" s="85"/>
      <c r="AT11" s="85"/>
      <c r="AU11" s="85"/>
      <c r="AV11" s="85"/>
      <c r="AW11" s="85"/>
      <c r="AX11" s="85"/>
      <c r="AY11" s="85"/>
      <c r="AZ11" s="85"/>
      <c r="BA11" s="85"/>
      <c r="BB11" s="85"/>
      <c r="BE11" s="80"/>
      <c r="BF11" s="80"/>
      <c r="BR11" s="84"/>
      <c r="BS11" s="84"/>
      <c r="BT11" s="84"/>
    </row>
    <row r="12" spans="1:72" ht="20.100000000000001" customHeight="1">
      <c r="A12" s="91"/>
      <c r="B12" s="92"/>
      <c r="C12" s="92"/>
      <c r="D12" s="92"/>
      <c r="E12" s="92"/>
      <c r="F12" s="92"/>
      <c r="G12" s="92"/>
      <c r="H12" s="92"/>
      <c r="I12" s="92"/>
      <c r="J12" s="92"/>
      <c r="K12" s="92"/>
      <c r="L12" s="92"/>
      <c r="M12" s="92"/>
      <c r="N12" s="431"/>
      <c r="O12" s="431"/>
      <c r="P12" s="431"/>
      <c r="Q12" s="431"/>
      <c r="R12" s="431"/>
      <c r="S12" s="432"/>
      <c r="T12" s="432"/>
      <c r="U12" s="432"/>
      <c r="V12" s="432"/>
      <c r="W12" s="432"/>
      <c r="X12" s="432"/>
      <c r="Y12" s="432"/>
      <c r="Z12" s="432"/>
      <c r="AA12" s="432"/>
      <c r="AB12" s="432"/>
      <c r="AC12" s="432"/>
      <c r="AD12" s="432"/>
      <c r="AE12" s="432"/>
      <c r="AF12" s="432"/>
      <c r="AG12" s="432"/>
      <c r="AH12" s="432"/>
      <c r="AI12" s="432"/>
      <c r="AJ12" s="432"/>
      <c r="AK12" s="93"/>
      <c r="AN12" s="94"/>
      <c r="AO12" s="94"/>
      <c r="AP12" s="94"/>
      <c r="AQ12" s="85"/>
      <c r="AR12" s="85"/>
      <c r="AS12" s="85"/>
      <c r="AT12" s="85"/>
      <c r="AU12" s="85"/>
      <c r="AV12" s="85"/>
      <c r="AW12" s="85"/>
      <c r="AX12" s="85"/>
      <c r="AY12" s="85"/>
      <c r="AZ12" s="85"/>
      <c r="BA12" s="85"/>
      <c r="BB12" s="85"/>
      <c r="BE12" s="80"/>
      <c r="BF12" s="80"/>
      <c r="BR12" s="84"/>
      <c r="BS12" s="84"/>
      <c r="BT12" s="84"/>
    </row>
    <row r="13" spans="1:72" ht="20.100000000000001" customHeight="1">
      <c r="A13" s="85"/>
      <c r="B13" s="85"/>
      <c r="C13" s="85"/>
      <c r="D13" s="85"/>
      <c r="E13" s="85"/>
      <c r="F13" s="85"/>
      <c r="G13" s="85"/>
      <c r="H13" s="85"/>
      <c r="I13" s="85"/>
      <c r="J13" s="85"/>
      <c r="K13" s="85"/>
      <c r="L13" s="85"/>
      <c r="M13" s="85"/>
      <c r="N13" s="431" t="s">
        <v>73</v>
      </c>
      <c r="O13" s="431"/>
      <c r="P13" s="431"/>
      <c r="Q13" s="431"/>
      <c r="R13" s="431"/>
      <c r="S13" s="432">
        <f>'(1)基本シート'!M9</f>
        <v>0</v>
      </c>
      <c r="T13" s="432"/>
      <c r="U13" s="432"/>
      <c r="V13" s="432"/>
      <c r="W13" s="432"/>
      <c r="X13" s="432"/>
      <c r="Y13" s="432"/>
      <c r="Z13" s="432"/>
      <c r="AA13" s="432"/>
      <c r="AB13" s="432"/>
      <c r="AC13" s="432"/>
      <c r="AD13" s="432"/>
      <c r="AE13" s="432"/>
      <c r="AF13" s="432"/>
      <c r="AG13" s="432"/>
      <c r="AH13" s="432"/>
      <c r="AI13" s="432"/>
      <c r="AJ13" s="432"/>
      <c r="AK13" s="81" t="str">
        <f>IF(COUNTA(S13)=1,"〇","×")</f>
        <v>〇</v>
      </c>
      <c r="AL13" s="95" t="s">
        <v>4</v>
      </c>
      <c r="AN13" s="96" t="s">
        <v>0</v>
      </c>
      <c r="AO13" s="83"/>
      <c r="AP13" s="85"/>
      <c r="AQ13" s="85"/>
      <c r="AR13" s="85"/>
      <c r="AS13" s="85"/>
      <c r="AT13" s="85"/>
      <c r="AU13" s="85"/>
      <c r="AV13" s="85"/>
      <c r="AW13" s="85"/>
      <c r="AX13" s="85"/>
      <c r="AY13" s="85"/>
      <c r="AZ13" s="85"/>
      <c r="BA13" s="85"/>
      <c r="BB13" s="85"/>
      <c r="BE13" s="80"/>
      <c r="BF13" s="80"/>
      <c r="BR13" s="84"/>
      <c r="BS13" s="84"/>
      <c r="BT13" s="84"/>
    </row>
    <row r="14" spans="1:72" ht="20.100000000000001" customHeight="1">
      <c r="A14" s="85"/>
      <c r="B14" s="85"/>
      <c r="C14" s="85"/>
      <c r="D14" s="85"/>
      <c r="E14" s="85"/>
      <c r="F14" s="85"/>
      <c r="G14" s="85"/>
      <c r="H14" s="85"/>
      <c r="I14" s="85"/>
      <c r="J14" s="85"/>
      <c r="K14" s="85"/>
      <c r="L14" s="85"/>
      <c r="M14" s="85"/>
      <c r="N14" s="431"/>
      <c r="O14" s="431"/>
      <c r="P14" s="431"/>
      <c r="Q14" s="431"/>
      <c r="R14" s="431"/>
      <c r="S14" s="432"/>
      <c r="T14" s="432"/>
      <c r="U14" s="432"/>
      <c r="V14" s="432"/>
      <c r="W14" s="432"/>
      <c r="X14" s="432"/>
      <c r="Y14" s="432"/>
      <c r="Z14" s="432"/>
      <c r="AA14" s="432"/>
      <c r="AB14" s="432"/>
      <c r="AC14" s="432"/>
      <c r="AD14" s="432"/>
      <c r="AE14" s="432"/>
      <c r="AF14" s="432"/>
      <c r="AG14" s="432"/>
      <c r="AH14" s="432"/>
      <c r="AI14" s="432"/>
      <c r="AJ14" s="432"/>
      <c r="AK14" s="93"/>
      <c r="AO14" s="83"/>
      <c r="AP14" s="85"/>
      <c r="AQ14" s="85"/>
      <c r="AR14" s="85"/>
      <c r="AS14" s="85"/>
      <c r="AT14" s="85"/>
      <c r="AU14" s="85"/>
      <c r="AV14" s="85"/>
      <c r="AW14" s="85"/>
      <c r="AX14" s="85"/>
      <c r="AY14" s="85"/>
      <c r="AZ14" s="85"/>
      <c r="BA14" s="85"/>
      <c r="BB14" s="85"/>
      <c r="BE14" s="80"/>
      <c r="BF14" s="80"/>
      <c r="BR14" s="84"/>
      <c r="BS14" s="84"/>
      <c r="BT14" s="84"/>
    </row>
    <row r="15" spans="1:72" ht="20.100000000000001" customHeight="1">
      <c r="A15" s="85"/>
      <c r="B15" s="85"/>
      <c r="C15" s="85"/>
      <c r="D15" s="85"/>
      <c r="E15" s="85"/>
      <c r="F15" s="85"/>
      <c r="G15" s="85"/>
      <c r="H15" s="85"/>
      <c r="I15" s="85"/>
      <c r="J15" s="85"/>
      <c r="K15" s="85"/>
      <c r="L15" s="85"/>
      <c r="M15" s="85"/>
      <c r="N15" s="416" t="s">
        <v>77</v>
      </c>
      <c r="O15" s="417"/>
      <c r="P15" s="417"/>
      <c r="Q15" s="417"/>
      <c r="R15" s="417"/>
      <c r="S15" s="417"/>
      <c r="T15" s="417"/>
      <c r="U15" s="417"/>
      <c r="V15" s="418"/>
      <c r="W15" s="432">
        <f>'(1)基本シート'!M17</f>
        <v>0</v>
      </c>
      <c r="X15" s="432"/>
      <c r="Y15" s="432"/>
      <c r="Z15" s="432"/>
      <c r="AA15" s="432"/>
      <c r="AB15" s="432"/>
      <c r="AC15" s="432"/>
      <c r="AD15" s="432"/>
      <c r="AE15" s="432"/>
      <c r="AF15" s="432"/>
      <c r="AG15" s="432"/>
      <c r="AH15" s="432"/>
      <c r="AI15" s="432"/>
      <c r="AJ15" s="432"/>
      <c r="AK15" s="81" t="str">
        <f>IF(COUNTA(W15)=1,"〇","×")</f>
        <v>〇</v>
      </c>
      <c r="AL15" s="95" t="s">
        <v>8</v>
      </c>
      <c r="AM15" s="85"/>
      <c r="AN15" s="85"/>
      <c r="AO15" s="83"/>
      <c r="AP15" s="85"/>
      <c r="AQ15" s="85"/>
      <c r="AR15" s="85"/>
      <c r="AS15" s="85"/>
      <c r="AT15" s="85"/>
      <c r="AU15" s="85"/>
      <c r="AV15" s="85"/>
      <c r="AW15" s="85"/>
      <c r="AX15" s="85"/>
      <c r="AY15" s="85"/>
      <c r="AZ15" s="85"/>
      <c r="BA15" s="85"/>
      <c r="BB15" s="85"/>
    </row>
    <row r="16" spans="1:72" ht="20.100000000000001" customHeight="1">
      <c r="A16" s="85"/>
      <c r="B16" s="85"/>
      <c r="C16" s="85"/>
      <c r="D16" s="85"/>
      <c r="E16" s="85"/>
      <c r="F16" s="85"/>
      <c r="G16" s="85"/>
      <c r="H16" s="85"/>
      <c r="I16" s="85"/>
      <c r="J16" s="85"/>
      <c r="K16" s="85"/>
      <c r="L16" s="85"/>
      <c r="M16" s="85"/>
      <c r="N16" s="419"/>
      <c r="O16" s="420"/>
      <c r="P16" s="420"/>
      <c r="Q16" s="420"/>
      <c r="R16" s="420"/>
      <c r="S16" s="420"/>
      <c r="T16" s="420"/>
      <c r="U16" s="420"/>
      <c r="V16" s="421"/>
      <c r="W16" s="432"/>
      <c r="X16" s="432"/>
      <c r="Y16" s="432"/>
      <c r="Z16" s="432"/>
      <c r="AA16" s="432"/>
      <c r="AB16" s="432"/>
      <c r="AC16" s="432"/>
      <c r="AD16" s="432"/>
      <c r="AE16" s="432"/>
      <c r="AF16" s="432"/>
      <c r="AG16" s="432"/>
      <c r="AH16" s="432"/>
      <c r="AI16" s="432"/>
      <c r="AJ16" s="432"/>
      <c r="AK16" s="97"/>
      <c r="AL16" s="95"/>
      <c r="AM16" s="85"/>
      <c r="AN16" s="85"/>
      <c r="AO16" s="83"/>
      <c r="AP16" s="85"/>
      <c r="AQ16" s="85"/>
      <c r="AR16" s="85"/>
      <c r="AS16" s="85"/>
      <c r="AT16" s="85"/>
      <c r="AU16" s="85"/>
      <c r="AV16" s="85"/>
      <c r="AW16" s="85"/>
      <c r="AX16" s="85"/>
      <c r="AY16" s="85"/>
      <c r="AZ16" s="85"/>
      <c r="BA16" s="85"/>
      <c r="BB16" s="85"/>
    </row>
    <row r="17" spans="1:72" ht="20.100000000000001" customHeight="1">
      <c r="A17" s="85"/>
      <c r="B17" s="85"/>
      <c r="C17" s="85"/>
      <c r="D17" s="85"/>
      <c r="E17" s="85"/>
      <c r="F17" s="85"/>
      <c r="G17" s="85"/>
      <c r="H17" s="85"/>
      <c r="I17" s="85"/>
      <c r="J17" s="85"/>
      <c r="K17" s="85"/>
      <c r="L17" s="85"/>
      <c r="M17" s="85"/>
      <c r="N17" s="416" t="s">
        <v>9</v>
      </c>
      <c r="O17" s="417"/>
      <c r="P17" s="417"/>
      <c r="Q17" s="417"/>
      <c r="R17" s="417"/>
      <c r="S17" s="417"/>
      <c r="T17" s="417"/>
      <c r="U17" s="417"/>
      <c r="V17" s="418"/>
      <c r="W17" s="432">
        <f>'(1)基本シート'!M22</f>
        <v>0</v>
      </c>
      <c r="X17" s="432"/>
      <c r="Y17" s="432"/>
      <c r="Z17" s="432"/>
      <c r="AA17" s="432"/>
      <c r="AB17" s="432"/>
      <c r="AC17" s="432"/>
      <c r="AD17" s="432"/>
      <c r="AE17" s="432"/>
      <c r="AF17" s="432"/>
      <c r="AG17" s="432"/>
      <c r="AH17" s="432"/>
      <c r="AI17" s="432"/>
      <c r="AJ17" s="432"/>
      <c r="AK17" s="81" t="str">
        <f>IF(COUNTA(W17)=1,"〇","×")</f>
        <v>〇</v>
      </c>
      <c r="AL17" s="95" t="s">
        <v>10</v>
      </c>
      <c r="AM17" s="85"/>
      <c r="AN17" s="85"/>
      <c r="AO17" s="83"/>
      <c r="AP17" s="85"/>
      <c r="AQ17" s="85"/>
      <c r="AR17" s="85"/>
      <c r="AS17" s="85"/>
      <c r="AT17" s="85"/>
      <c r="AU17" s="85"/>
      <c r="AV17" s="85"/>
      <c r="AW17" s="85"/>
      <c r="AX17" s="85"/>
      <c r="AY17" s="85"/>
      <c r="AZ17" s="85"/>
      <c r="BA17" s="85"/>
      <c r="BB17" s="85"/>
    </row>
    <row r="18" spans="1:72" ht="20.100000000000001" customHeight="1">
      <c r="A18" s="85"/>
      <c r="B18" s="85"/>
      <c r="C18" s="85"/>
      <c r="D18" s="85"/>
      <c r="E18" s="85"/>
      <c r="F18" s="85"/>
      <c r="G18" s="85"/>
      <c r="H18" s="85"/>
      <c r="I18" s="85"/>
      <c r="J18" s="85"/>
      <c r="K18" s="85"/>
      <c r="L18" s="85"/>
      <c r="M18" s="85"/>
      <c r="N18" s="419"/>
      <c r="O18" s="420"/>
      <c r="P18" s="420"/>
      <c r="Q18" s="420"/>
      <c r="R18" s="420"/>
      <c r="S18" s="420"/>
      <c r="T18" s="420"/>
      <c r="U18" s="420"/>
      <c r="V18" s="421"/>
      <c r="W18" s="432"/>
      <c r="X18" s="432"/>
      <c r="Y18" s="432"/>
      <c r="Z18" s="432"/>
      <c r="AA18" s="432"/>
      <c r="AB18" s="432"/>
      <c r="AC18" s="432"/>
      <c r="AD18" s="432"/>
      <c r="AE18" s="432"/>
      <c r="AF18" s="432"/>
      <c r="AG18" s="432"/>
      <c r="AH18" s="432"/>
      <c r="AI18" s="432"/>
      <c r="AJ18" s="432"/>
      <c r="AK18" s="97"/>
      <c r="AL18" s="95"/>
      <c r="AM18" s="85"/>
      <c r="AN18" s="85"/>
      <c r="AO18" s="83"/>
      <c r="AP18" s="85"/>
      <c r="AQ18" s="85"/>
      <c r="AR18" s="85"/>
      <c r="AS18" s="85"/>
      <c r="AT18" s="85"/>
      <c r="AU18" s="85"/>
      <c r="AV18" s="85"/>
      <c r="AW18" s="85"/>
      <c r="AX18" s="85"/>
      <c r="AY18" s="85"/>
      <c r="AZ18" s="85"/>
      <c r="BA18" s="85"/>
      <c r="BB18" s="85"/>
    </row>
    <row r="19" spans="1:72" ht="20.100000000000001" customHeight="1">
      <c r="A19" s="85"/>
      <c r="B19" s="85"/>
      <c r="C19" s="85"/>
      <c r="D19" s="85"/>
      <c r="E19" s="85"/>
      <c r="F19" s="85"/>
      <c r="G19" s="85"/>
      <c r="H19" s="85"/>
      <c r="I19" s="85"/>
      <c r="J19" s="85"/>
      <c r="K19" s="85"/>
      <c r="L19" s="85"/>
      <c r="M19" s="85"/>
      <c r="N19" s="416" t="s">
        <v>11</v>
      </c>
      <c r="O19" s="417"/>
      <c r="P19" s="417"/>
      <c r="Q19" s="417"/>
      <c r="R19" s="417"/>
      <c r="S19" s="417"/>
      <c r="T19" s="417"/>
      <c r="U19" s="417"/>
      <c r="V19" s="418"/>
      <c r="W19" s="432">
        <f>'(1)基本シート'!M23</f>
        <v>0</v>
      </c>
      <c r="X19" s="432"/>
      <c r="Y19" s="432"/>
      <c r="Z19" s="432"/>
      <c r="AA19" s="432"/>
      <c r="AB19" s="432"/>
      <c r="AC19" s="432"/>
      <c r="AD19" s="432"/>
      <c r="AE19" s="432"/>
      <c r="AF19" s="432"/>
      <c r="AG19" s="432"/>
      <c r="AH19" s="432"/>
      <c r="AI19" s="432"/>
      <c r="AJ19" s="432"/>
      <c r="AK19" s="81" t="str">
        <f>IF(COUNTA(W19)=1,"〇","×")</f>
        <v>〇</v>
      </c>
      <c r="AL19" s="95" t="s">
        <v>12</v>
      </c>
      <c r="AM19" s="85"/>
      <c r="AN19" s="85"/>
      <c r="AO19" s="83"/>
      <c r="AP19" s="85"/>
      <c r="AQ19" s="85"/>
      <c r="AR19" s="85"/>
      <c r="AS19" s="85"/>
      <c r="AT19" s="85"/>
      <c r="AU19" s="85"/>
      <c r="AV19" s="85"/>
      <c r="AW19" s="85"/>
      <c r="AX19" s="85"/>
      <c r="AY19" s="85"/>
      <c r="AZ19" s="85"/>
      <c r="BA19" s="85"/>
      <c r="BB19" s="85"/>
    </row>
    <row r="20" spans="1:72" ht="20.100000000000001" customHeight="1">
      <c r="A20" s="85"/>
      <c r="B20" s="85"/>
      <c r="C20" s="85"/>
      <c r="D20" s="85"/>
      <c r="E20" s="85"/>
      <c r="F20" s="85"/>
      <c r="G20" s="85"/>
      <c r="H20" s="85"/>
      <c r="I20" s="85"/>
      <c r="J20" s="85"/>
      <c r="K20" s="85"/>
      <c r="L20" s="85"/>
      <c r="M20" s="85"/>
      <c r="N20" s="419"/>
      <c r="O20" s="420"/>
      <c r="P20" s="420"/>
      <c r="Q20" s="420"/>
      <c r="R20" s="420"/>
      <c r="S20" s="420"/>
      <c r="T20" s="420"/>
      <c r="U20" s="420"/>
      <c r="V20" s="421"/>
      <c r="W20" s="432"/>
      <c r="X20" s="432"/>
      <c r="Y20" s="432"/>
      <c r="Z20" s="432"/>
      <c r="AA20" s="432"/>
      <c r="AB20" s="432"/>
      <c r="AC20" s="432"/>
      <c r="AD20" s="432"/>
      <c r="AE20" s="432"/>
      <c r="AF20" s="432"/>
      <c r="AG20" s="432"/>
      <c r="AH20" s="432"/>
      <c r="AI20" s="432"/>
      <c r="AJ20" s="432"/>
      <c r="AK20" s="93"/>
    </row>
    <row r="21" spans="1:72" ht="20.100000000000001" customHeight="1">
      <c r="A21" s="85"/>
      <c r="B21" s="85"/>
      <c r="C21" s="85"/>
      <c r="D21" s="85"/>
      <c r="E21" s="85"/>
      <c r="F21" s="85"/>
      <c r="G21" s="85"/>
      <c r="H21" s="85"/>
      <c r="I21" s="85"/>
      <c r="J21" s="85"/>
      <c r="K21" s="85"/>
      <c r="L21" s="85"/>
      <c r="M21" s="85"/>
      <c r="N21" s="431" t="s">
        <v>46</v>
      </c>
      <c r="O21" s="431"/>
      <c r="P21" s="431"/>
      <c r="Q21" s="431"/>
      <c r="R21" s="431"/>
      <c r="S21" s="437">
        <f>'(1)基本シート'!M13</f>
        <v>0</v>
      </c>
      <c r="T21" s="437"/>
      <c r="U21" s="437"/>
      <c r="V21" s="437"/>
      <c r="W21" s="437"/>
      <c r="X21" s="437"/>
      <c r="Y21" s="437"/>
      <c r="Z21" s="437"/>
      <c r="AA21" s="437"/>
      <c r="AB21" s="437"/>
      <c r="AC21" s="437"/>
      <c r="AD21" s="437"/>
      <c r="AE21" s="437"/>
      <c r="AF21" s="437"/>
      <c r="AG21" s="437"/>
      <c r="AH21" s="437"/>
      <c r="AI21" s="437"/>
      <c r="AJ21" s="437"/>
      <c r="AK21" s="81" t="str">
        <f>IF(COUNTA(S21)=1,"〇","×")</f>
        <v>〇</v>
      </c>
      <c r="AL21" s="95" t="s">
        <v>6</v>
      </c>
      <c r="AO21" s="83"/>
      <c r="AP21" s="85"/>
      <c r="AQ21" s="85"/>
      <c r="AR21" s="85"/>
      <c r="AS21" s="85"/>
      <c r="AT21" s="85"/>
      <c r="AU21" s="85"/>
      <c r="AV21" s="85"/>
      <c r="AW21" s="85"/>
      <c r="AX21" s="85"/>
      <c r="AY21" s="85"/>
      <c r="AZ21" s="85"/>
      <c r="BA21" s="85"/>
      <c r="BB21" s="85"/>
      <c r="BE21" s="80"/>
      <c r="BF21" s="80"/>
      <c r="BR21" s="84"/>
      <c r="BS21" s="84"/>
      <c r="BT21" s="84"/>
    </row>
    <row r="22" spans="1:72" ht="20.100000000000001" customHeight="1">
      <c r="A22" s="85"/>
      <c r="B22" s="85"/>
      <c r="C22" s="85"/>
      <c r="D22" s="85"/>
      <c r="E22" s="85"/>
      <c r="F22" s="85"/>
      <c r="G22" s="85"/>
      <c r="H22" s="85"/>
      <c r="I22" s="85"/>
      <c r="J22" s="85"/>
      <c r="K22" s="85"/>
      <c r="L22" s="85"/>
      <c r="M22" s="85"/>
      <c r="N22" s="431"/>
      <c r="O22" s="431"/>
      <c r="P22" s="431"/>
      <c r="Q22" s="431"/>
      <c r="R22" s="431"/>
      <c r="S22" s="437"/>
      <c r="T22" s="437"/>
      <c r="U22" s="437"/>
      <c r="V22" s="437"/>
      <c r="W22" s="437"/>
      <c r="X22" s="437"/>
      <c r="Y22" s="437"/>
      <c r="Z22" s="437"/>
      <c r="AA22" s="437"/>
      <c r="AB22" s="437"/>
      <c r="AC22" s="437"/>
      <c r="AD22" s="437"/>
      <c r="AE22" s="437"/>
      <c r="AF22" s="437"/>
      <c r="AG22" s="437"/>
      <c r="AH22" s="437"/>
      <c r="AI22" s="437"/>
      <c r="AJ22" s="437"/>
      <c r="AK22" s="81"/>
      <c r="AL22" s="95" t="s">
        <v>7</v>
      </c>
      <c r="AM22" s="85"/>
      <c r="AN22" s="85"/>
      <c r="AO22" s="83"/>
      <c r="AP22" s="85"/>
      <c r="AQ22" s="85"/>
      <c r="AR22" s="85"/>
      <c r="AS22" s="85"/>
      <c r="AT22" s="85"/>
      <c r="AU22" s="85"/>
      <c r="AV22" s="85"/>
      <c r="AW22" s="85"/>
      <c r="AX22" s="85"/>
      <c r="AY22" s="85"/>
      <c r="AZ22" s="85"/>
      <c r="BA22" s="85"/>
      <c r="BB22" s="85"/>
    </row>
    <row r="23" spans="1:72" ht="20.100000000000001" customHeight="1">
      <c r="A23" s="85"/>
      <c r="B23" s="85"/>
      <c r="C23" s="85"/>
      <c r="D23" s="85"/>
      <c r="E23" s="85"/>
      <c r="F23" s="85"/>
      <c r="G23" s="85"/>
      <c r="H23" s="85"/>
      <c r="I23" s="85"/>
      <c r="J23" s="85"/>
      <c r="K23" s="85"/>
      <c r="L23" s="85"/>
      <c r="M23" s="85"/>
      <c r="N23" s="431" t="s">
        <v>29</v>
      </c>
      <c r="O23" s="431"/>
      <c r="P23" s="431"/>
      <c r="Q23" s="431"/>
      <c r="R23" s="431"/>
      <c r="S23" s="432">
        <f>'(1)基本シート'!M10</f>
        <v>0</v>
      </c>
      <c r="T23" s="432"/>
      <c r="U23" s="432"/>
      <c r="V23" s="432"/>
      <c r="W23" s="432"/>
      <c r="X23" s="432"/>
      <c r="Y23" s="432"/>
      <c r="Z23" s="432"/>
      <c r="AA23" s="432"/>
      <c r="AB23" s="432"/>
      <c r="AC23" s="432"/>
      <c r="AD23" s="432"/>
      <c r="AE23" s="432"/>
      <c r="AF23" s="432"/>
      <c r="AG23" s="432"/>
      <c r="AH23" s="432"/>
      <c r="AI23" s="432"/>
      <c r="AJ23" s="432"/>
      <c r="AK23" s="81" t="str">
        <f>IF(COUNTA(S23)=1,"〇","×")</f>
        <v>〇</v>
      </c>
      <c r="AL23" s="95" t="s">
        <v>5</v>
      </c>
      <c r="AO23" s="83"/>
      <c r="AP23" s="85"/>
      <c r="AQ23" s="85"/>
      <c r="AR23" s="85"/>
      <c r="AS23" s="85"/>
      <c r="AU23" s="85"/>
      <c r="AV23" s="85"/>
      <c r="AW23" s="85"/>
      <c r="AX23" s="85"/>
      <c r="AY23" s="85"/>
      <c r="AZ23" s="85"/>
      <c r="BA23" s="85"/>
      <c r="BB23" s="85"/>
      <c r="BE23" s="80"/>
      <c r="BF23" s="80"/>
      <c r="BR23" s="84"/>
      <c r="BS23" s="84"/>
      <c r="BT23" s="84"/>
    </row>
    <row r="24" spans="1:72" ht="20.100000000000001" customHeight="1">
      <c r="A24" s="85"/>
      <c r="B24" s="85"/>
      <c r="C24" s="85"/>
      <c r="D24" s="85"/>
      <c r="E24" s="85"/>
      <c r="F24" s="85"/>
      <c r="G24" s="85"/>
      <c r="H24" s="85"/>
      <c r="I24" s="85"/>
      <c r="J24" s="85"/>
      <c r="K24" s="85"/>
      <c r="L24" s="85"/>
      <c r="M24" s="85"/>
      <c r="N24" s="431"/>
      <c r="O24" s="431"/>
      <c r="P24" s="431"/>
      <c r="Q24" s="431"/>
      <c r="R24" s="431"/>
      <c r="S24" s="432"/>
      <c r="T24" s="432"/>
      <c r="U24" s="432"/>
      <c r="V24" s="432"/>
      <c r="W24" s="432"/>
      <c r="X24" s="432"/>
      <c r="Y24" s="432"/>
      <c r="Z24" s="432"/>
      <c r="AA24" s="432"/>
      <c r="AB24" s="432"/>
      <c r="AC24" s="432"/>
      <c r="AD24" s="432"/>
      <c r="AE24" s="432"/>
      <c r="AF24" s="432"/>
      <c r="AG24" s="432"/>
      <c r="AH24" s="432"/>
      <c r="AI24" s="432"/>
      <c r="AJ24" s="432"/>
      <c r="AK24" s="93"/>
      <c r="AO24" s="83"/>
      <c r="AP24" s="85"/>
      <c r="AQ24" s="85"/>
      <c r="AR24" s="85"/>
      <c r="AS24" s="85"/>
      <c r="AT24" s="85"/>
      <c r="AU24" s="85"/>
      <c r="AV24" s="85"/>
      <c r="AW24" s="85"/>
      <c r="AX24" s="85"/>
      <c r="AY24" s="85"/>
      <c r="AZ24" s="85"/>
      <c r="BA24" s="85"/>
      <c r="BB24" s="85"/>
      <c r="BE24" s="80"/>
      <c r="BF24" s="80"/>
      <c r="BR24" s="84"/>
      <c r="BS24" s="84"/>
      <c r="BT24" s="84"/>
    </row>
    <row r="25" spans="1:72" ht="20.100000000000001" customHeight="1">
      <c r="A25" s="85"/>
      <c r="B25" s="85"/>
      <c r="C25" s="85"/>
      <c r="D25" s="85"/>
      <c r="E25" s="85"/>
      <c r="F25" s="85"/>
      <c r="G25" s="85"/>
      <c r="H25" s="85"/>
      <c r="I25" s="85"/>
      <c r="J25" s="85"/>
      <c r="K25" s="85"/>
      <c r="L25" s="85"/>
      <c r="M25" s="85"/>
      <c r="N25" s="431" t="s">
        <v>237</v>
      </c>
      <c r="O25" s="431"/>
      <c r="P25" s="431"/>
      <c r="Q25" s="431"/>
      <c r="R25" s="431"/>
      <c r="S25" s="432">
        <f>'(1)基本シート'!M12</f>
        <v>0</v>
      </c>
      <c r="T25" s="432"/>
      <c r="U25" s="432"/>
      <c r="V25" s="432"/>
      <c r="W25" s="432"/>
      <c r="X25" s="432"/>
      <c r="Y25" s="432"/>
      <c r="Z25" s="432"/>
      <c r="AA25" s="432"/>
      <c r="AB25" s="432"/>
      <c r="AC25" s="432"/>
      <c r="AD25" s="432"/>
      <c r="AE25" s="432"/>
      <c r="AF25" s="432"/>
      <c r="AG25" s="432"/>
      <c r="AH25" s="432"/>
      <c r="AI25" s="432"/>
      <c r="AJ25" s="432"/>
      <c r="AK25" s="81" t="str">
        <f>IF(COUNTA(S25)=1,"〇","×")</f>
        <v>〇</v>
      </c>
      <c r="AL25" s="95" t="s">
        <v>4</v>
      </c>
      <c r="AN25" s="96" t="s">
        <v>0</v>
      </c>
      <c r="AO25" s="83"/>
      <c r="AP25" s="85"/>
      <c r="AQ25" s="85"/>
      <c r="AR25" s="85"/>
      <c r="AS25" s="85"/>
      <c r="AT25" s="85"/>
      <c r="AU25" s="85"/>
      <c r="AV25" s="85"/>
      <c r="AW25" s="85"/>
      <c r="AX25" s="85"/>
      <c r="AY25" s="85"/>
      <c r="AZ25" s="85"/>
      <c r="BA25" s="85"/>
      <c r="BB25" s="85"/>
      <c r="BE25" s="80"/>
      <c r="BF25" s="80"/>
      <c r="BR25" s="84"/>
      <c r="BS25" s="84"/>
      <c r="BT25" s="84"/>
    </row>
    <row r="26" spans="1:72" ht="20.100000000000001" customHeight="1">
      <c r="A26" s="85"/>
      <c r="B26" s="85"/>
      <c r="C26" s="85"/>
      <c r="D26" s="85"/>
      <c r="E26" s="85"/>
      <c r="F26" s="85"/>
      <c r="G26" s="85"/>
      <c r="H26" s="85"/>
      <c r="I26" s="85"/>
      <c r="J26" s="85"/>
      <c r="K26" s="85"/>
      <c r="L26" s="85"/>
      <c r="M26" s="85"/>
      <c r="N26" s="431"/>
      <c r="O26" s="431"/>
      <c r="P26" s="431"/>
      <c r="Q26" s="431"/>
      <c r="R26" s="431"/>
      <c r="S26" s="432"/>
      <c r="T26" s="432"/>
      <c r="U26" s="432"/>
      <c r="V26" s="432"/>
      <c r="W26" s="432"/>
      <c r="X26" s="432"/>
      <c r="Y26" s="432"/>
      <c r="Z26" s="432"/>
      <c r="AA26" s="432"/>
      <c r="AB26" s="432"/>
      <c r="AC26" s="432"/>
      <c r="AD26" s="432"/>
      <c r="AE26" s="432"/>
      <c r="AF26" s="432"/>
      <c r="AG26" s="432"/>
      <c r="AH26" s="432"/>
      <c r="AI26" s="432"/>
      <c r="AJ26" s="432"/>
      <c r="AK26" s="93"/>
      <c r="AO26" s="83"/>
      <c r="AP26" s="85"/>
      <c r="AQ26" s="85"/>
      <c r="AR26" s="85"/>
      <c r="AS26" s="85"/>
      <c r="AT26" s="85"/>
      <c r="AU26" s="85"/>
      <c r="AV26" s="85"/>
      <c r="AW26" s="85"/>
      <c r="AX26" s="85"/>
      <c r="AY26" s="85"/>
      <c r="AZ26" s="85"/>
      <c r="BA26" s="85"/>
      <c r="BB26" s="85"/>
      <c r="BE26" s="80"/>
      <c r="BF26" s="80"/>
      <c r="BR26" s="84"/>
      <c r="BS26" s="84"/>
      <c r="BT26" s="84"/>
    </row>
    <row r="27" spans="1:72" ht="20.100000000000001" customHeight="1">
      <c r="A27" s="85"/>
      <c r="B27" s="85"/>
      <c r="C27" s="85"/>
      <c r="D27" s="85"/>
      <c r="E27" s="85"/>
      <c r="F27" s="85"/>
      <c r="G27" s="85"/>
      <c r="H27" s="85"/>
      <c r="I27" s="85"/>
      <c r="J27" s="85"/>
      <c r="K27" s="85"/>
      <c r="L27" s="85"/>
      <c r="M27" s="85"/>
      <c r="N27" s="416" t="s">
        <v>197</v>
      </c>
      <c r="O27" s="417"/>
      <c r="P27" s="417"/>
      <c r="Q27" s="417"/>
      <c r="R27" s="417"/>
      <c r="S27" s="417"/>
      <c r="T27" s="417"/>
      <c r="U27" s="417"/>
      <c r="V27" s="418"/>
      <c r="W27" s="422">
        <f>'(2)実績報告書'!C6</f>
        <v>0</v>
      </c>
      <c r="X27" s="423"/>
      <c r="Y27" s="423"/>
      <c r="Z27" s="423"/>
      <c r="AA27" s="423"/>
      <c r="AB27" s="423"/>
      <c r="AC27" s="423"/>
      <c r="AD27" s="423"/>
      <c r="AE27" s="423"/>
      <c r="AF27" s="423"/>
      <c r="AG27" s="423"/>
      <c r="AH27" s="423"/>
      <c r="AI27" s="423"/>
      <c r="AJ27" s="424"/>
      <c r="AK27" s="81" t="str">
        <f>IF(COUNTA(W27)=1,"〇","×")</f>
        <v>〇</v>
      </c>
      <c r="AL27" s="95" t="s">
        <v>8</v>
      </c>
      <c r="AM27" s="85"/>
      <c r="AN27" s="85"/>
      <c r="AO27" s="83"/>
      <c r="AP27" s="85"/>
      <c r="AQ27" s="85"/>
      <c r="AR27" s="85"/>
      <c r="AS27" s="85"/>
      <c r="AT27" s="85"/>
      <c r="AU27" s="85"/>
      <c r="AV27" s="85"/>
      <c r="AW27" s="85"/>
      <c r="AX27" s="85"/>
      <c r="AY27" s="85"/>
      <c r="AZ27" s="85"/>
      <c r="BA27" s="85"/>
      <c r="BB27" s="85"/>
    </row>
    <row r="28" spans="1:72" ht="20.100000000000001" customHeight="1">
      <c r="A28" s="85"/>
      <c r="B28" s="85"/>
      <c r="C28" s="85"/>
      <c r="D28" s="85"/>
      <c r="E28" s="85"/>
      <c r="F28" s="85"/>
      <c r="G28" s="85"/>
      <c r="H28" s="85"/>
      <c r="I28" s="85"/>
      <c r="J28" s="85"/>
      <c r="K28" s="85"/>
      <c r="L28" s="85"/>
      <c r="M28" s="85"/>
      <c r="N28" s="419"/>
      <c r="O28" s="420"/>
      <c r="P28" s="420"/>
      <c r="Q28" s="420"/>
      <c r="R28" s="420"/>
      <c r="S28" s="420"/>
      <c r="T28" s="420"/>
      <c r="U28" s="420"/>
      <c r="V28" s="421"/>
      <c r="W28" s="425"/>
      <c r="X28" s="426"/>
      <c r="Y28" s="426"/>
      <c r="Z28" s="426"/>
      <c r="AA28" s="426"/>
      <c r="AB28" s="426"/>
      <c r="AC28" s="426"/>
      <c r="AD28" s="426"/>
      <c r="AE28" s="426"/>
      <c r="AF28" s="426"/>
      <c r="AG28" s="426"/>
      <c r="AH28" s="426"/>
      <c r="AI28" s="426"/>
      <c r="AJ28" s="427"/>
      <c r="AK28" s="97"/>
      <c r="AL28" s="95"/>
      <c r="AM28" s="85"/>
      <c r="AN28" s="85"/>
      <c r="AO28" s="83"/>
      <c r="AP28" s="85"/>
      <c r="AQ28" s="85"/>
      <c r="AR28" s="85"/>
      <c r="AS28" s="85"/>
      <c r="AT28" s="85"/>
      <c r="AU28" s="85"/>
      <c r="AV28" s="85"/>
      <c r="AW28" s="85"/>
      <c r="AX28" s="85"/>
      <c r="AY28" s="85"/>
      <c r="AZ28" s="85"/>
      <c r="BA28" s="85"/>
      <c r="BB28" s="85"/>
    </row>
    <row r="29" spans="1:72" ht="20.100000000000001" customHeight="1">
      <c r="A29" s="85"/>
      <c r="B29" s="85"/>
      <c r="C29" s="85"/>
      <c r="D29" s="85"/>
      <c r="E29" s="85"/>
      <c r="F29" s="85"/>
      <c r="G29" s="85"/>
      <c r="H29" s="85"/>
      <c r="I29" s="85"/>
      <c r="J29" s="85"/>
      <c r="K29" s="85"/>
      <c r="L29" s="85"/>
      <c r="M29" s="85"/>
      <c r="N29" s="416" t="s">
        <v>198</v>
      </c>
      <c r="O29" s="417"/>
      <c r="P29" s="417"/>
      <c r="Q29" s="417"/>
      <c r="R29" s="417"/>
      <c r="S29" s="417"/>
      <c r="T29" s="417"/>
      <c r="U29" s="417"/>
      <c r="V29" s="418"/>
      <c r="W29" s="422">
        <f>'(1)基本シート'!M15</f>
        <v>0</v>
      </c>
      <c r="X29" s="423"/>
      <c r="Y29" s="423"/>
      <c r="Z29" s="423"/>
      <c r="AA29" s="423"/>
      <c r="AB29" s="423"/>
      <c r="AC29" s="423"/>
      <c r="AD29" s="423"/>
      <c r="AE29" s="423"/>
      <c r="AF29" s="423"/>
      <c r="AG29" s="423"/>
      <c r="AH29" s="423"/>
      <c r="AI29" s="423"/>
      <c r="AJ29" s="424"/>
      <c r="AK29" s="81" t="str">
        <f>IF(COUNTA(W29)=1,"〇","×")</f>
        <v>〇</v>
      </c>
      <c r="AL29" s="95" t="s">
        <v>8</v>
      </c>
      <c r="AM29" s="85"/>
      <c r="AN29" s="85"/>
      <c r="AO29" s="83"/>
      <c r="AP29" s="85"/>
      <c r="AQ29" s="85"/>
      <c r="AR29" s="85"/>
      <c r="AS29" s="85"/>
      <c r="AT29" s="85"/>
      <c r="AU29" s="85"/>
      <c r="AV29" s="85"/>
      <c r="AW29" s="85"/>
      <c r="AX29" s="85"/>
      <c r="AY29" s="85"/>
      <c r="AZ29" s="85"/>
      <c r="BA29" s="85"/>
      <c r="BB29" s="85"/>
    </row>
    <row r="30" spans="1:72" ht="20.100000000000001" customHeight="1">
      <c r="A30" s="85"/>
      <c r="B30" s="85"/>
      <c r="C30" s="85"/>
      <c r="D30" s="85"/>
      <c r="E30" s="85"/>
      <c r="F30" s="85"/>
      <c r="G30" s="85"/>
      <c r="H30" s="85"/>
      <c r="I30" s="85"/>
      <c r="J30" s="85"/>
      <c r="K30" s="85"/>
      <c r="L30" s="85"/>
      <c r="M30" s="85"/>
      <c r="N30" s="419"/>
      <c r="O30" s="420"/>
      <c r="P30" s="420"/>
      <c r="Q30" s="420"/>
      <c r="R30" s="420"/>
      <c r="S30" s="420"/>
      <c r="T30" s="420"/>
      <c r="U30" s="420"/>
      <c r="V30" s="421"/>
      <c r="W30" s="425"/>
      <c r="X30" s="426"/>
      <c r="Y30" s="426"/>
      <c r="Z30" s="426"/>
      <c r="AA30" s="426"/>
      <c r="AB30" s="426"/>
      <c r="AC30" s="426"/>
      <c r="AD30" s="426"/>
      <c r="AE30" s="426"/>
      <c r="AF30" s="426"/>
      <c r="AG30" s="426"/>
      <c r="AH30" s="426"/>
      <c r="AI30" s="426"/>
      <c r="AJ30" s="427"/>
      <c r="AK30" s="97"/>
      <c r="AL30" s="95"/>
      <c r="AM30" s="85"/>
      <c r="AN30" s="85"/>
      <c r="AO30" s="83"/>
      <c r="AP30" s="85"/>
      <c r="AQ30" s="85"/>
      <c r="AR30" s="85"/>
      <c r="AS30" s="85"/>
      <c r="AT30" s="85"/>
      <c r="AU30" s="85"/>
      <c r="AV30" s="85"/>
      <c r="AW30" s="85"/>
      <c r="AX30" s="85"/>
      <c r="AY30" s="85"/>
      <c r="AZ30" s="85"/>
      <c r="BA30" s="85"/>
      <c r="BB30" s="85"/>
    </row>
    <row r="31" spans="1:72" ht="20.100000000000001" customHeight="1">
      <c r="A31" s="85"/>
      <c r="B31" s="85"/>
      <c r="C31" s="85"/>
      <c r="D31" s="85"/>
      <c r="E31" s="85"/>
      <c r="F31" s="85"/>
      <c r="G31" s="85"/>
      <c r="H31" s="85"/>
      <c r="I31" s="85"/>
      <c r="J31" s="85"/>
      <c r="K31" s="85"/>
      <c r="L31" s="85"/>
      <c r="M31" s="85"/>
      <c r="N31" s="416" t="s">
        <v>83</v>
      </c>
      <c r="O31" s="417"/>
      <c r="P31" s="417"/>
      <c r="Q31" s="417"/>
      <c r="R31" s="417"/>
      <c r="S31" s="417"/>
      <c r="T31" s="417"/>
      <c r="U31" s="417"/>
      <c r="V31" s="418"/>
      <c r="W31" s="432">
        <f>'(1)基本シート'!M21</f>
        <v>0</v>
      </c>
      <c r="X31" s="432"/>
      <c r="Y31" s="432"/>
      <c r="Z31" s="432"/>
      <c r="AA31" s="432"/>
      <c r="AB31" s="432"/>
      <c r="AC31" s="432"/>
      <c r="AD31" s="432"/>
      <c r="AE31" s="432"/>
      <c r="AF31" s="432"/>
      <c r="AG31" s="432"/>
      <c r="AH31" s="432"/>
      <c r="AI31" s="432"/>
      <c r="AJ31" s="432"/>
      <c r="AK31" s="81" t="str">
        <f>IF(COUNTA(W31)=1,"〇","×")</f>
        <v>〇</v>
      </c>
      <c r="AL31" s="95" t="s">
        <v>8</v>
      </c>
      <c r="AM31" s="85"/>
      <c r="AN31" s="85"/>
      <c r="AO31" s="83"/>
      <c r="AP31" s="85"/>
      <c r="AQ31" s="85"/>
      <c r="AR31" s="85"/>
      <c r="AS31" s="85"/>
      <c r="AT31" s="85"/>
      <c r="AU31" s="85"/>
      <c r="AV31" s="85"/>
      <c r="AW31" s="85"/>
      <c r="AX31" s="85"/>
      <c r="AY31" s="85"/>
      <c r="AZ31" s="85"/>
      <c r="BA31" s="85"/>
      <c r="BB31" s="85"/>
    </row>
    <row r="32" spans="1:72" ht="20.100000000000001" customHeight="1">
      <c r="A32" s="85"/>
      <c r="B32" s="85"/>
      <c r="C32" s="85"/>
      <c r="D32" s="85"/>
      <c r="E32" s="85"/>
      <c r="F32" s="85"/>
      <c r="G32" s="85"/>
      <c r="H32" s="85"/>
      <c r="I32" s="85"/>
      <c r="J32" s="85"/>
      <c r="K32" s="85"/>
      <c r="L32" s="85"/>
      <c r="M32" s="85"/>
      <c r="N32" s="419"/>
      <c r="O32" s="420"/>
      <c r="P32" s="420"/>
      <c r="Q32" s="420"/>
      <c r="R32" s="420"/>
      <c r="S32" s="420"/>
      <c r="T32" s="420"/>
      <c r="U32" s="420"/>
      <c r="V32" s="421"/>
      <c r="W32" s="432"/>
      <c r="X32" s="432"/>
      <c r="Y32" s="432"/>
      <c r="Z32" s="432"/>
      <c r="AA32" s="432"/>
      <c r="AB32" s="432"/>
      <c r="AC32" s="432"/>
      <c r="AD32" s="432"/>
      <c r="AE32" s="432"/>
      <c r="AF32" s="432"/>
      <c r="AG32" s="432"/>
      <c r="AH32" s="432"/>
      <c r="AI32" s="432"/>
      <c r="AJ32" s="432"/>
      <c r="AK32" s="97"/>
      <c r="AL32" s="95"/>
      <c r="AM32" s="85"/>
      <c r="AN32" s="85"/>
      <c r="AO32" s="83"/>
      <c r="AP32" s="85"/>
      <c r="AQ32" s="85"/>
      <c r="AR32" s="85"/>
      <c r="AS32" s="85"/>
      <c r="AT32" s="85"/>
      <c r="AU32" s="85"/>
      <c r="AV32" s="85"/>
      <c r="AW32" s="85"/>
      <c r="AX32" s="85"/>
      <c r="AY32" s="85"/>
      <c r="AZ32" s="85"/>
      <c r="BA32" s="85"/>
      <c r="BB32" s="85"/>
    </row>
    <row r="33" spans="1:58" ht="5.0999999999999996" customHeight="1">
      <c r="A33" s="85"/>
      <c r="B33" s="85"/>
      <c r="C33" s="85"/>
      <c r="D33" s="85"/>
      <c r="E33" s="85"/>
      <c r="F33" s="85"/>
      <c r="G33" s="85"/>
      <c r="H33" s="85"/>
      <c r="I33" s="85"/>
      <c r="J33" s="85"/>
      <c r="K33" s="85"/>
      <c r="L33" s="85"/>
      <c r="M33" s="85"/>
      <c r="N33" s="98"/>
      <c r="O33" s="98"/>
      <c r="P33" s="98"/>
      <c r="Q33" s="98"/>
      <c r="R33" s="98"/>
      <c r="S33" s="98"/>
      <c r="T33" s="98"/>
      <c r="U33" s="98"/>
      <c r="V33" s="98"/>
      <c r="W33" s="98"/>
      <c r="X33" s="98"/>
      <c r="Y33" s="98"/>
      <c r="Z33" s="98"/>
      <c r="AA33" s="98"/>
      <c r="AB33" s="98"/>
      <c r="AC33" s="98"/>
      <c r="AD33" s="98"/>
      <c r="AE33" s="98"/>
      <c r="AF33" s="98"/>
      <c r="AG33" s="98"/>
      <c r="AH33" s="98"/>
      <c r="AI33" s="98"/>
      <c r="AJ33" s="98"/>
      <c r="AK33" s="93"/>
    </row>
    <row r="34" spans="1:58" ht="54.75" customHeight="1">
      <c r="A34" s="438" t="s">
        <v>312</v>
      </c>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85"/>
      <c r="AK34" s="93"/>
    </row>
    <row r="35" spans="1:58" ht="9.9499999999999993" customHeight="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93"/>
    </row>
    <row r="36" spans="1:58" ht="39.75" customHeight="1">
      <c r="A36" s="90">
        <v>1</v>
      </c>
      <c r="B36" s="99" t="s">
        <v>39</v>
      </c>
      <c r="C36" s="100"/>
      <c r="D36" s="100"/>
      <c r="E36" s="101"/>
      <c r="F36" s="101"/>
      <c r="G36" s="101"/>
      <c r="H36" s="102"/>
      <c r="I36" s="102"/>
      <c r="J36" s="439">
        <f>'(2)実績報告書'!D34+'(2)実績報告書②【訪問・相談系事業所は入力が必要な場合が有】'!F85</f>
        <v>0</v>
      </c>
      <c r="K36" s="439"/>
      <c r="L36" s="439"/>
      <c r="M36" s="439"/>
      <c r="N36" s="439"/>
      <c r="O36" s="439"/>
      <c r="P36" s="439"/>
      <c r="Q36" s="439"/>
      <c r="R36" s="89" t="s">
        <v>40</v>
      </c>
      <c r="S36" s="102"/>
      <c r="T36" s="102"/>
      <c r="U36" s="102"/>
      <c r="V36" s="102"/>
      <c r="W36" s="102"/>
      <c r="X36" s="102"/>
      <c r="Y36" s="102"/>
      <c r="Z36" s="102"/>
      <c r="AA36" s="102"/>
      <c r="AB36" s="102"/>
      <c r="AC36" s="102"/>
      <c r="AK36" s="103"/>
      <c r="AL36" s="78" t="s">
        <v>13</v>
      </c>
    </row>
    <row r="37" spans="1:58" ht="5.0999999999999996" customHeight="1">
      <c r="A37" s="90"/>
      <c r="B37" s="90"/>
      <c r="C37" s="104"/>
      <c r="D37" s="104"/>
      <c r="E37" s="104"/>
      <c r="F37" s="104"/>
      <c r="G37" s="104"/>
      <c r="H37" s="102"/>
      <c r="I37" s="102"/>
      <c r="J37" s="102"/>
      <c r="K37" s="102"/>
      <c r="L37" s="102"/>
      <c r="M37" s="102"/>
      <c r="N37" s="102"/>
      <c r="O37" s="102"/>
      <c r="P37" s="102"/>
      <c r="Q37" s="102"/>
      <c r="R37" s="102"/>
      <c r="S37" s="102"/>
      <c r="T37" s="102"/>
      <c r="U37" s="102"/>
      <c r="V37" s="102"/>
      <c r="W37" s="102"/>
      <c r="X37" s="102"/>
      <c r="Y37" s="102"/>
      <c r="Z37" s="102"/>
      <c r="AA37" s="102"/>
      <c r="AB37" s="102"/>
      <c r="AC37" s="102"/>
      <c r="AK37" s="93"/>
      <c r="BE37" s="80"/>
      <c r="BF37" s="80"/>
    </row>
    <row r="38" spans="1:58" ht="24.95" customHeight="1">
      <c r="A38" s="90">
        <v>2</v>
      </c>
      <c r="B38" s="456" t="s">
        <v>41</v>
      </c>
      <c r="C38" s="456"/>
      <c r="D38" s="456"/>
      <c r="E38" s="456"/>
      <c r="F38" s="456"/>
      <c r="G38" s="89"/>
      <c r="H38" s="102"/>
      <c r="I38" s="102"/>
      <c r="J38" s="102"/>
      <c r="K38" s="102"/>
      <c r="L38" s="102"/>
      <c r="M38" s="102"/>
      <c r="N38" s="102"/>
      <c r="O38" s="102"/>
      <c r="P38" s="102"/>
      <c r="Q38" s="102"/>
      <c r="R38" s="102"/>
      <c r="S38" s="102"/>
      <c r="T38" s="102"/>
      <c r="U38" s="102"/>
      <c r="V38" s="102"/>
      <c r="W38" s="102"/>
      <c r="X38" s="102"/>
      <c r="Y38" s="102"/>
      <c r="Z38" s="102"/>
      <c r="AA38" s="102"/>
      <c r="AB38" s="102"/>
      <c r="AC38" s="102"/>
      <c r="AK38" s="103"/>
      <c r="AL38" s="78" t="s">
        <v>13</v>
      </c>
    </row>
    <row r="39" spans="1:58" ht="30" customHeight="1">
      <c r="A39" s="445" t="s">
        <v>45</v>
      </c>
      <c r="B39" s="459" t="s">
        <v>14</v>
      </c>
      <c r="C39" s="460"/>
      <c r="D39" s="460"/>
      <c r="E39" s="460"/>
      <c r="F39" s="461"/>
      <c r="G39" s="118">
        <f>'(1)基本シート'!M36</f>
        <v>0</v>
      </c>
      <c r="H39" s="119">
        <f>'(1)基本シート'!O36</f>
        <v>0</v>
      </c>
      <c r="I39" s="119">
        <f>'(1)基本シート'!Q36</f>
        <v>0</v>
      </c>
      <c r="J39" s="120">
        <f>'(1)基本シート'!S36</f>
        <v>0</v>
      </c>
      <c r="K39" s="440"/>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2"/>
      <c r="AK39" s="103" t="str">
        <f>IF(COUNTA(G39:J39)=4,"〇","×")</f>
        <v>〇</v>
      </c>
      <c r="AL39" s="95" t="s">
        <v>15</v>
      </c>
    </row>
    <row r="40" spans="1:58" ht="30" customHeight="1">
      <c r="A40" s="446"/>
      <c r="B40" s="457" t="s">
        <v>16</v>
      </c>
      <c r="C40" s="458"/>
      <c r="D40" s="458"/>
      <c r="E40" s="458"/>
      <c r="F40" s="458"/>
      <c r="G40" s="118">
        <f>'(1)基本シート'!W36</f>
        <v>0</v>
      </c>
      <c r="H40" s="119">
        <f>'(1)基本シート'!Y36</f>
        <v>0</v>
      </c>
      <c r="I40" s="120">
        <f>'(1)基本シート'!AA36</f>
        <v>0</v>
      </c>
      <c r="J40" s="440"/>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2"/>
      <c r="AK40" s="103" t="str">
        <f>IF(COUNTA(G40:I40)=3,"〇","×")</f>
        <v>〇</v>
      </c>
      <c r="AL40" s="95" t="s">
        <v>17</v>
      </c>
    </row>
    <row r="41" spans="1:58" ht="30" customHeight="1">
      <c r="A41" s="446"/>
      <c r="B41" s="450" t="s">
        <v>18</v>
      </c>
      <c r="C41" s="451"/>
      <c r="D41" s="451"/>
      <c r="E41" s="451"/>
      <c r="F41" s="452"/>
      <c r="G41" s="453">
        <f>'(1)基本シート'!M37</f>
        <v>0</v>
      </c>
      <c r="H41" s="454"/>
      <c r="I41" s="454"/>
      <c r="J41" s="454"/>
      <c r="K41" s="454"/>
      <c r="L41" s="454"/>
      <c r="M41" s="454"/>
      <c r="N41" s="454"/>
      <c r="O41" s="454"/>
      <c r="P41" s="454"/>
      <c r="Q41" s="454"/>
      <c r="R41" s="454"/>
      <c r="S41" s="454"/>
      <c r="T41" s="454"/>
      <c r="U41" s="454"/>
      <c r="V41" s="454"/>
      <c r="W41" s="455"/>
      <c r="X41" s="440"/>
      <c r="Y41" s="441"/>
      <c r="Z41" s="441"/>
      <c r="AA41" s="441"/>
      <c r="AB41" s="441"/>
      <c r="AC41" s="441"/>
      <c r="AD41" s="441"/>
      <c r="AE41" s="441"/>
      <c r="AF41" s="441"/>
      <c r="AG41" s="441"/>
      <c r="AH41" s="441"/>
      <c r="AI41" s="441"/>
      <c r="AJ41" s="442"/>
      <c r="AK41" s="103" t="str">
        <f>IF(COUNTA(G41)=1,"〇","×")</f>
        <v>〇</v>
      </c>
      <c r="AL41" s="95" t="s">
        <v>19</v>
      </c>
    </row>
    <row r="42" spans="1:58" ht="30" customHeight="1">
      <c r="A42" s="446"/>
      <c r="B42" s="450" t="s">
        <v>20</v>
      </c>
      <c r="C42" s="451"/>
      <c r="D42" s="451"/>
      <c r="E42" s="451"/>
      <c r="F42" s="452"/>
      <c r="G42" s="453">
        <f>'(1)基本シート'!M38</f>
        <v>0</v>
      </c>
      <c r="H42" s="454"/>
      <c r="I42" s="454"/>
      <c r="J42" s="454"/>
      <c r="K42" s="454"/>
      <c r="L42" s="454"/>
      <c r="M42" s="455"/>
      <c r="N42" s="440"/>
      <c r="O42" s="441"/>
      <c r="P42" s="441"/>
      <c r="Q42" s="441"/>
      <c r="R42" s="441"/>
      <c r="S42" s="441"/>
      <c r="T42" s="441"/>
      <c r="U42" s="441"/>
      <c r="V42" s="441"/>
      <c r="W42" s="441"/>
      <c r="X42" s="441"/>
      <c r="Y42" s="441"/>
      <c r="Z42" s="441"/>
      <c r="AA42" s="441"/>
      <c r="AB42" s="441"/>
      <c r="AC42" s="441"/>
      <c r="AD42" s="441"/>
      <c r="AE42" s="441"/>
      <c r="AF42" s="441"/>
      <c r="AG42" s="441"/>
      <c r="AH42" s="441"/>
      <c r="AI42" s="441"/>
      <c r="AJ42" s="442"/>
      <c r="AK42" s="103" t="str">
        <f>IF(COUNTA(G42)=1,"〇","×")</f>
        <v>〇</v>
      </c>
      <c r="AL42" s="95" t="s">
        <v>21</v>
      </c>
    </row>
    <row r="43" spans="1:58" ht="30" customHeight="1">
      <c r="A43" s="446"/>
      <c r="B43" s="450" t="s">
        <v>22</v>
      </c>
      <c r="C43" s="451"/>
      <c r="D43" s="451"/>
      <c r="E43" s="451"/>
      <c r="F43" s="451"/>
      <c r="G43" s="464">
        <f>'(1)基本シート'!M39</f>
        <v>0</v>
      </c>
      <c r="H43" s="465"/>
      <c r="I43" s="447" t="s">
        <v>23</v>
      </c>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9"/>
      <c r="AK43" s="103" t="str">
        <f>IF(COUNTA(G43)=1,"〇","×")</f>
        <v>〇</v>
      </c>
      <c r="AL43" s="95" t="s">
        <v>24</v>
      </c>
    </row>
    <row r="44" spans="1:58" ht="30" customHeight="1">
      <c r="A44" s="446"/>
      <c r="B44" s="450" t="s">
        <v>25</v>
      </c>
      <c r="C44" s="451"/>
      <c r="D44" s="451"/>
      <c r="E44" s="451"/>
      <c r="F44" s="451"/>
      <c r="G44" s="110">
        <f>'(1)基本シート'!M40</f>
        <v>0</v>
      </c>
      <c r="H44" s="111">
        <f>'(1)基本シート'!O40</f>
        <v>0</v>
      </c>
      <c r="I44" s="111">
        <f>'(1)基本シート'!Q40</f>
        <v>0</v>
      </c>
      <c r="J44" s="111">
        <f>'(1)基本シート'!S40</f>
        <v>0</v>
      </c>
      <c r="K44" s="111">
        <f>'(1)基本シート'!U40</f>
        <v>0</v>
      </c>
      <c r="L44" s="111">
        <f>'(1)基本シート'!W40</f>
        <v>0</v>
      </c>
      <c r="M44" s="112">
        <f>'(1)基本シート'!Y40</f>
        <v>0</v>
      </c>
      <c r="N44" s="468"/>
      <c r="O44" s="469"/>
      <c r="P44" s="469"/>
      <c r="Q44" s="469"/>
      <c r="R44" s="469"/>
      <c r="S44" s="469"/>
      <c r="T44" s="469"/>
      <c r="U44" s="469"/>
      <c r="V44" s="469"/>
      <c r="W44" s="469"/>
      <c r="X44" s="469"/>
      <c r="Y44" s="469"/>
      <c r="Z44" s="469"/>
      <c r="AA44" s="469"/>
      <c r="AB44" s="469"/>
      <c r="AC44" s="469"/>
      <c r="AD44" s="469"/>
      <c r="AE44" s="469"/>
      <c r="AF44" s="469"/>
      <c r="AG44" s="469"/>
      <c r="AH44" s="469"/>
      <c r="AI44" s="469"/>
      <c r="AJ44" s="470"/>
      <c r="AK44" s="103" t="str">
        <f>IF(COUNTA(G44:M44)=7,"〇","×")</f>
        <v>〇</v>
      </c>
      <c r="AL44" s="95" t="s">
        <v>26</v>
      </c>
    </row>
    <row r="45" spans="1:58" ht="30" customHeight="1">
      <c r="A45" s="446"/>
      <c r="B45" s="471" t="s">
        <v>27</v>
      </c>
      <c r="C45" s="460"/>
      <c r="D45" s="460"/>
      <c r="E45" s="460"/>
      <c r="F45" s="461"/>
      <c r="G45" s="453">
        <f>'(1)基本シート'!M41</f>
        <v>0</v>
      </c>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5"/>
      <c r="AK45" s="81" t="str">
        <f>IF(COUNTA(G45:AJ45)&gt;=1,"〇","×")</f>
        <v>〇</v>
      </c>
      <c r="AL45" s="95" t="s">
        <v>28</v>
      </c>
    </row>
    <row r="46" spans="1:58" ht="9.9499999999999993" customHeight="1">
      <c r="A46" s="443"/>
      <c r="B46" s="444"/>
      <c r="C46" s="444"/>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row>
    <row r="47" spans="1:58">
      <c r="A47" s="90">
        <v>3</v>
      </c>
      <c r="B47" s="466" t="s">
        <v>42</v>
      </c>
      <c r="C47" s="466"/>
      <c r="D47" s="466"/>
      <c r="E47" s="466"/>
      <c r="F47" s="466"/>
      <c r="G47" s="466"/>
      <c r="H47" s="466"/>
      <c r="I47" s="466"/>
      <c r="J47" s="466"/>
      <c r="K47" s="466"/>
      <c r="L47" s="466"/>
      <c r="M47" s="104"/>
      <c r="R47" s="79">
        <v>4</v>
      </c>
      <c r="S47" s="466" t="s">
        <v>44</v>
      </c>
      <c r="T47" s="466"/>
      <c r="U47" s="466"/>
      <c r="V47" s="466"/>
      <c r="W47" s="466"/>
      <c r="X47" s="113"/>
    </row>
    <row r="48" spans="1:58" ht="30" customHeight="1">
      <c r="A48" s="472" t="s">
        <v>43</v>
      </c>
      <c r="B48" s="472"/>
      <c r="C48" s="472"/>
      <c r="D48" s="472"/>
      <c r="E48" s="472"/>
      <c r="F48" s="472"/>
      <c r="G48" s="473">
        <f>IF('(1)基本シート'!A25=TRUE,'(1)基本シート'!M21,'(1)基本シート'!M24)</f>
        <v>0</v>
      </c>
      <c r="H48" s="473"/>
      <c r="I48" s="473"/>
      <c r="J48" s="473"/>
      <c r="K48" s="473"/>
      <c r="L48" s="473"/>
      <c r="M48" s="473"/>
      <c r="N48" s="473"/>
      <c r="O48" s="473"/>
      <c r="P48" s="473"/>
      <c r="Q48" s="473"/>
      <c r="R48" s="472" t="s">
        <v>44</v>
      </c>
      <c r="S48" s="472"/>
      <c r="T48" s="472"/>
      <c r="U48" s="472"/>
      <c r="V48" s="472"/>
      <c r="W48" s="472"/>
      <c r="X48" s="467">
        <f>IF('(1)基本シート'!A31=TRUE,'(1)基本シート'!M21,'(1)基本シート'!M30)</f>
        <v>0</v>
      </c>
      <c r="Y48" s="467"/>
      <c r="Z48" s="467"/>
      <c r="AA48" s="467"/>
      <c r="AB48" s="467"/>
      <c r="AC48" s="467"/>
      <c r="AD48" s="467"/>
      <c r="AE48" s="467"/>
      <c r="AF48" s="467"/>
      <c r="AG48" s="467"/>
      <c r="AH48" s="467"/>
      <c r="AI48" s="467"/>
      <c r="AJ48" s="467"/>
    </row>
    <row r="49" spans="1:38" ht="30" customHeight="1">
      <c r="A49" s="431" t="s">
        <v>78</v>
      </c>
      <c r="B49" s="431"/>
      <c r="C49" s="431"/>
      <c r="D49" s="431"/>
      <c r="E49" s="431"/>
      <c r="F49" s="431"/>
      <c r="G49" s="473">
        <f>IF('(1)基本シート'!A27=TRUE,'(1)基本シート'!M22,'(1)基本シート'!M26)</f>
        <v>0</v>
      </c>
      <c r="H49" s="473"/>
      <c r="I49" s="473"/>
      <c r="J49" s="473"/>
      <c r="K49" s="473"/>
      <c r="L49" s="473"/>
      <c r="M49" s="473"/>
      <c r="N49" s="473"/>
      <c r="O49" s="473"/>
      <c r="P49" s="473"/>
      <c r="Q49" s="473"/>
      <c r="R49" s="472" t="s">
        <v>80</v>
      </c>
      <c r="S49" s="472"/>
      <c r="T49" s="472"/>
      <c r="U49" s="472"/>
      <c r="V49" s="472"/>
      <c r="W49" s="472"/>
      <c r="X49" s="467">
        <f>IF('(1)基本シート'!A33=TRUE,'(1)基本シート'!M22,'(1)基本シート'!M32)</f>
        <v>0</v>
      </c>
      <c r="Y49" s="467"/>
      <c r="Z49" s="467"/>
      <c r="AA49" s="467"/>
      <c r="AB49" s="467"/>
      <c r="AC49" s="467"/>
      <c r="AD49" s="467"/>
      <c r="AE49" s="467"/>
      <c r="AF49" s="467"/>
      <c r="AG49" s="467"/>
      <c r="AH49" s="467"/>
      <c r="AI49" s="467"/>
      <c r="AJ49" s="467"/>
      <c r="AL49" s="78" t="b">
        <v>1</v>
      </c>
    </row>
    <row r="50" spans="1:38" ht="30" customHeight="1">
      <c r="A50" s="472" t="s">
        <v>79</v>
      </c>
      <c r="B50" s="472"/>
      <c r="C50" s="472"/>
      <c r="D50" s="472"/>
      <c r="E50" s="472"/>
      <c r="F50" s="472"/>
      <c r="G50" s="473">
        <f>IF('(1)基本シート'!A29=TRUE,'(1)基本シート'!M23,'(1)基本シート'!M28)</f>
        <v>0</v>
      </c>
      <c r="H50" s="473"/>
      <c r="I50" s="473"/>
      <c r="J50" s="473"/>
      <c r="K50" s="473"/>
      <c r="L50" s="473"/>
      <c r="M50" s="473"/>
      <c r="N50" s="473"/>
      <c r="O50" s="473"/>
      <c r="P50" s="473"/>
      <c r="Q50" s="473"/>
      <c r="R50" s="474" t="s">
        <v>79</v>
      </c>
      <c r="S50" s="474"/>
      <c r="T50" s="474"/>
      <c r="U50" s="474"/>
      <c r="V50" s="474"/>
      <c r="W50" s="474"/>
      <c r="X50" s="467">
        <f>IF('(1)基本シート'!A35=TRUE,'(1)基本シート'!M23,'(1)基本シート'!M34)</f>
        <v>0</v>
      </c>
      <c r="Y50" s="467"/>
      <c r="Z50" s="467"/>
      <c r="AA50" s="467"/>
      <c r="AB50" s="467"/>
      <c r="AC50" s="467"/>
      <c r="AD50" s="467"/>
      <c r="AE50" s="467"/>
      <c r="AF50" s="467"/>
      <c r="AG50" s="467"/>
      <c r="AH50" s="467"/>
      <c r="AI50" s="467"/>
      <c r="AJ50" s="467"/>
    </row>
    <row r="51" spans="1:38" ht="15" customHeight="1">
      <c r="A51" s="104"/>
      <c r="B51" s="104"/>
      <c r="C51" s="104"/>
      <c r="D51" s="104"/>
      <c r="E51" s="104"/>
      <c r="F51" s="104"/>
      <c r="G51" s="104"/>
      <c r="H51" s="104"/>
      <c r="I51" s="104"/>
      <c r="J51" s="104"/>
      <c r="K51" s="104"/>
      <c r="L51" s="104"/>
      <c r="M51" s="104"/>
    </row>
    <row r="52" spans="1:38" ht="5.0999999999999996" customHeight="1" thickBot="1"/>
    <row r="53" spans="1:38" ht="10.5" customHeight="1">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134"/>
      <c r="AI53" s="135"/>
    </row>
    <row r="54" spans="1:38" ht="20.25">
      <c r="B54" s="114" t="s">
        <v>273</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I54" s="136"/>
    </row>
    <row r="55" spans="1:38" ht="35.1" customHeight="1">
      <c r="B55" s="116"/>
      <c r="C55" s="434" t="str">
        <f>'(1)基本シート'!C46</f>
        <v>光熱費の支払額、実績等の内容に相違なく、申請に用いた支出等に係る証拠書類及び実績人数の根拠資料を５年間適切に整備保管します。</v>
      </c>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I55" s="136"/>
    </row>
    <row r="56" spans="1:38" ht="35.1" customHeight="1">
      <c r="B56" s="116"/>
      <c r="C56" s="434" t="str">
        <f>'(1)基本シート'!C47</f>
        <v>補助金申請について他の原油価格等高騰対策補助事業と重複した申請はしていません。</v>
      </c>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I56" s="136"/>
    </row>
    <row r="57" spans="1:38" ht="35.1" customHeight="1">
      <c r="B57" s="116"/>
      <c r="C57" s="434" t="str">
        <f>'(1)基本シート'!C48</f>
        <v>補助金の重複を防ぐため、他の原油価格等高騰対策補助事業に対して、申請内容等の情報を提供されることに同意します。</v>
      </c>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I57" s="136"/>
    </row>
    <row r="58" spans="1:38" ht="35.1" customHeight="1">
      <c r="B58" s="116"/>
      <c r="C58" s="434" t="str">
        <f>'(1)基本シート'!C49</f>
        <v>補助金事務を適正に執行するために事業所へ訪問し書類等の確認を受けることに同意します。</v>
      </c>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I58" s="136"/>
    </row>
    <row r="59" spans="1:38" ht="24.95" customHeight="1">
      <c r="B59" s="462" t="s">
        <v>64</v>
      </c>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I59" s="136"/>
    </row>
    <row r="60" spans="1:38" ht="35.1" customHeight="1" thickBot="1">
      <c r="B60" s="116"/>
      <c r="C60" s="434" t="str">
        <f>'(1)基本シート'!C51</f>
        <v>申請する車両は、専ら利用者の輸送・送迎・介護職員等による利用者の居宅への訪問等に使用するものです。</v>
      </c>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137"/>
      <c r="AI60" s="138"/>
    </row>
    <row r="61" spans="1:38" ht="9.9499999999999993" customHeight="1">
      <c r="B61" s="5"/>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row>
  </sheetData>
  <sheetProtection algorithmName="SHA-512" hashValue="U5qIQtR6+tGdk9mtbJ4cUCg9LCkPfhjcY7ZCP7QbdwypMEZDV26rHrLFCB+XtxlIX9qUnVjrjLzL62+QZMb4eQ==" saltValue="XxVlkExmj/UrEXxGZae3sg==" spinCount="100000" sheet="1" scenarios="1"/>
  <mergeCells count="68">
    <mergeCell ref="N29:V30"/>
    <mergeCell ref="W29:AJ30"/>
    <mergeCell ref="S25:AJ26"/>
    <mergeCell ref="A50:F50"/>
    <mergeCell ref="G48:Q48"/>
    <mergeCell ref="G49:Q49"/>
    <mergeCell ref="G50:Q50"/>
    <mergeCell ref="R48:W48"/>
    <mergeCell ref="R49:W49"/>
    <mergeCell ref="R50:W50"/>
    <mergeCell ref="X50:AJ50"/>
    <mergeCell ref="X49:AJ49"/>
    <mergeCell ref="A48:F48"/>
    <mergeCell ref="A49:F49"/>
    <mergeCell ref="N31:V32"/>
    <mergeCell ref="W31:AJ32"/>
    <mergeCell ref="B59:AG59"/>
    <mergeCell ref="C55:AG55"/>
    <mergeCell ref="C58:AG58"/>
    <mergeCell ref="B43:F43"/>
    <mergeCell ref="G43:H43"/>
    <mergeCell ref="B47:L47"/>
    <mergeCell ref="S47:W47"/>
    <mergeCell ref="X48:AJ48"/>
    <mergeCell ref="G45:AJ45"/>
    <mergeCell ref="N44:AJ44"/>
    <mergeCell ref="B45:F45"/>
    <mergeCell ref="C56:AG56"/>
    <mergeCell ref="C57:AG57"/>
    <mergeCell ref="B38:F38"/>
    <mergeCell ref="K39:AJ39"/>
    <mergeCell ref="B40:F40"/>
    <mergeCell ref="J40:AJ40"/>
    <mergeCell ref="B39:F39"/>
    <mergeCell ref="B41:F41"/>
    <mergeCell ref="G41:W41"/>
    <mergeCell ref="X41:AJ41"/>
    <mergeCell ref="B42:F42"/>
    <mergeCell ref="G42:M42"/>
    <mergeCell ref="C60:AG60"/>
    <mergeCell ref="AM3:AP4"/>
    <mergeCell ref="N13:R14"/>
    <mergeCell ref="S13:AJ14"/>
    <mergeCell ref="N21:R22"/>
    <mergeCell ref="S21:AJ22"/>
    <mergeCell ref="W15:AJ16"/>
    <mergeCell ref="W17:AJ18"/>
    <mergeCell ref="W19:AJ20"/>
    <mergeCell ref="A34:AI34"/>
    <mergeCell ref="J36:Q36"/>
    <mergeCell ref="N42:AJ42"/>
    <mergeCell ref="A46:AJ46"/>
    <mergeCell ref="A39:A45"/>
    <mergeCell ref="I43:AJ43"/>
    <mergeCell ref="B44:F44"/>
    <mergeCell ref="N27:V28"/>
    <mergeCell ref="W27:AJ28"/>
    <mergeCell ref="A1:G1"/>
    <mergeCell ref="A2:AJ4"/>
    <mergeCell ref="N23:R24"/>
    <mergeCell ref="S23:AJ24"/>
    <mergeCell ref="AE6:AJ6"/>
    <mergeCell ref="N11:R12"/>
    <mergeCell ref="S11:AJ12"/>
    <mergeCell ref="N15:V16"/>
    <mergeCell ref="N17:V18"/>
    <mergeCell ref="N19:V20"/>
    <mergeCell ref="N25:R26"/>
  </mergeCells>
  <phoneticPr fontId="3"/>
  <conditionalFormatting sqref="S11:AJ12">
    <cfRule type="expression" dxfId="45" priority="4">
      <formula>$AK$11=〇</formula>
    </cfRule>
  </conditionalFormatting>
  <dataValidations count="1">
    <dataValidation imeMode="fullAlpha" allowBlank="1" showInputMessage="1" showErrorMessage="1" sqref="S21:AJ22" xr:uid="{00000000-0002-0000-0500-000000000000}"/>
  </dataValidations>
  <pageMargins left="0.70866141732283461" right="0.70866141732283461" top="0.3543307086614173" bottom="0.3543307086614173" header="0.31496062992125984" footer="0.31496062992125984"/>
  <pageSetup paperSize="9" scale="55" orientation="portrait" r:id="rId1"/>
  <colBreaks count="1" manualBreakCount="1">
    <brk id="36" max="1048575" man="1"/>
  </colBreaks>
  <ignoredErrors>
    <ignoredError sqref="G4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xdr:col>
                    <xdr:colOff>47625</xdr:colOff>
                    <xdr:row>54</xdr:row>
                    <xdr:rowOff>95250</xdr:rowOff>
                  </from>
                  <to>
                    <xdr:col>2</xdr:col>
                    <xdr:colOff>152400</xdr:colOff>
                    <xdr:row>54</xdr:row>
                    <xdr:rowOff>352425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xdr:col>
                    <xdr:colOff>38100</xdr:colOff>
                    <xdr:row>57</xdr:row>
                    <xdr:rowOff>95250</xdr:rowOff>
                  </from>
                  <to>
                    <xdr:col>2</xdr:col>
                    <xdr:colOff>161925</xdr:colOff>
                    <xdr:row>57</xdr:row>
                    <xdr:rowOff>361950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1</xdr:col>
                    <xdr:colOff>38100</xdr:colOff>
                    <xdr:row>59</xdr:row>
                    <xdr:rowOff>76200</xdr:rowOff>
                  </from>
                  <to>
                    <xdr:col>2</xdr:col>
                    <xdr:colOff>161925</xdr:colOff>
                    <xdr:row>59</xdr:row>
                    <xdr:rowOff>342900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38100</xdr:colOff>
                    <xdr:row>55</xdr:row>
                    <xdr:rowOff>85725</xdr:rowOff>
                  </from>
                  <to>
                    <xdr:col>2</xdr:col>
                    <xdr:colOff>142875</xdr:colOff>
                    <xdr:row>55</xdr:row>
                    <xdr:rowOff>342900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38100</xdr:colOff>
                    <xdr:row>56</xdr:row>
                    <xdr:rowOff>85725</xdr:rowOff>
                  </from>
                  <to>
                    <xdr:col>2</xdr:col>
                    <xdr:colOff>142875</xdr:colOff>
                    <xdr:row>56</xdr:row>
                    <xdr:rowOff>342900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7" id="{69119DA7-087A-44F7-9EBD-5E1A8D6B01CC}">
            <xm:f>'(1)基本シート'!$A$48=FALSE</xm:f>
            <x14:dxf>
              <fill>
                <patternFill>
                  <bgColor theme="1"/>
                </patternFill>
              </fill>
            </x14:dxf>
          </x14:cfRule>
          <x14:cfRule type="expression" priority="28" id="{FDE71827-3833-46E9-A617-4DE0F44F9A3E}">
            <xm:f>'(1)基本シート'!$A$47=FALSE</xm:f>
            <x14:dxf>
              <font>
                <color theme="1"/>
              </font>
              <fill>
                <patternFill>
                  <bgColor theme="1"/>
                </patternFill>
              </fill>
            </x14:dxf>
          </x14:cfRule>
          <x14:cfRule type="expression" priority="29" id="{490FC6CA-3427-46CA-8DFA-2EC730F58327}">
            <xm:f>'(1)基本シート'!$A$49=FALSE</xm:f>
            <x14:dxf>
              <fill>
                <patternFill>
                  <bgColor theme="1"/>
                </patternFill>
              </fill>
            </x14:dxf>
          </x14:cfRule>
          <x14:cfRule type="expression" priority="30" id="{6CD2EE67-AC8E-4C1B-B351-0951B9373C01}">
            <xm:f>'(1)基本シート'!$A$46=FALSE</xm:f>
            <x14:dxf>
              <fill>
                <patternFill>
                  <bgColor theme="1"/>
                </patternFill>
              </fill>
            </x14:dxf>
          </x14:cfRule>
          <xm:sqref>J36:Q36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G59"/>
  <sheetViews>
    <sheetView view="pageBreakPreview" zoomScaleNormal="100" zoomScaleSheetLayoutView="100" workbookViewId="0">
      <selection activeCell="B51" sqref="B51"/>
    </sheetView>
  </sheetViews>
  <sheetFormatPr defaultColWidth="9" defaultRowHeight="18.75"/>
  <cols>
    <col min="1" max="1" width="4.125" style="58" customWidth="1"/>
    <col min="2" max="2" width="4.125" style="62" customWidth="1"/>
    <col min="3" max="33" width="4.125" style="58" customWidth="1"/>
    <col min="34" max="39" width="3.125" style="58" customWidth="1"/>
    <col min="40" max="16384" width="9" style="58"/>
  </cols>
  <sheetData>
    <row r="1" spans="1:33" s="67" customFormat="1" ht="35.1" customHeight="1">
      <c r="A1" s="475" t="s">
        <v>313</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57"/>
      <c r="AF1" s="57"/>
      <c r="AG1" s="57"/>
    </row>
    <row r="3" spans="1:33" ht="24.95" customHeight="1">
      <c r="T3" s="63" t="s">
        <v>262</v>
      </c>
      <c r="U3" s="63"/>
      <c r="V3" s="63"/>
      <c r="W3" s="63"/>
      <c r="X3" s="267">
        <f>'(1)基本シート'!M6</f>
        <v>0</v>
      </c>
      <c r="Y3" s="267"/>
      <c r="Z3" s="267"/>
      <c r="AA3" s="267"/>
      <c r="AB3" s="267"/>
      <c r="AC3" s="267"/>
    </row>
    <row r="4" spans="1:33" ht="30" customHeight="1">
      <c r="A4" s="59"/>
      <c r="B4" s="129"/>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57"/>
      <c r="AF4" s="57"/>
      <c r="AG4" s="57"/>
    </row>
    <row r="5" spans="1:33" ht="24.95" customHeight="1">
      <c r="D5" s="61"/>
      <c r="E5" s="61"/>
      <c r="F5" s="61"/>
      <c r="G5" s="61"/>
      <c r="H5" s="61"/>
      <c r="I5" s="61"/>
      <c r="J5" s="63" t="s">
        <v>264</v>
      </c>
      <c r="K5" s="61"/>
      <c r="L5" s="61"/>
      <c r="M5" s="61"/>
      <c r="N5" s="268">
        <f>'(1)基本シート'!M10</f>
        <v>0</v>
      </c>
      <c r="O5" s="268"/>
      <c r="P5" s="268"/>
      <c r="Q5" s="268"/>
      <c r="R5" s="268"/>
      <c r="S5" s="268"/>
      <c r="T5" s="268"/>
      <c r="U5" s="268"/>
      <c r="V5" s="268"/>
      <c r="W5" s="268"/>
      <c r="X5" s="268"/>
      <c r="Y5" s="268"/>
      <c r="Z5" s="268"/>
      <c r="AA5" s="268"/>
      <c r="AB5" s="268"/>
      <c r="AC5" s="268"/>
    </row>
    <row r="6" spans="1:33">
      <c r="O6" s="62"/>
      <c r="P6" s="62"/>
      <c r="Q6" s="62"/>
      <c r="R6" s="62"/>
      <c r="S6" s="62"/>
      <c r="T6" s="62"/>
      <c r="U6" s="62"/>
      <c r="V6" s="62"/>
      <c r="W6" s="62"/>
      <c r="X6" s="62"/>
      <c r="Y6" s="62"/>
      <c r="Z6" s="62"/>
      <c r="AA6" s="62"/>
      <c r="AB6" s="62"/>
      <c r="AC6" s="62"/>
    </row>
    <row r="7" spans="1:33" ht="24.95" customHeight="1">
      <c r="D7" s="61"/>
      <c r="E7" s="61"/>
      <c r="F7" s="61"/>
      <c r="G7" s="61"/>
      <c r="H7" s="61"/>
      <c r="I7" s="61"/>
      <c r="J7" s="63" t="s">
        <v>112</v>
      </c>
      <c r="K7" s="61"/>
      <c r="L7" s="61"/>
      <c r="M7" s="61"/>
      <c r="N7" s="268">
        <f>'(2)実績報告書'!C6</f>
        <v>0</v>
      </c>
      <c r="O7" s="268"/>
      <c r="P7" s="268"/>
      <c r="Q7" s="268"/>
      <c r="R7" s="268"/>
      <c r="S7" s="268"/>
      <c r="T7" s="268"/>
      <c r="U7" s="268"/>
      <c r="V7" s="268"/>
      <c r="W7" s="268"/>
      <c r="X7" s="268"/>
      <c r="Y7" s="268"/>
      <c r="Z7" s="268"/>
      <c r="AA7" s="268"/>
      <c r="AB7" s="268"/>
      <c r="AC7" s="268"/>
    </row>
    <row r="8" spans="1:33">
      <c r="O8" s="62"/>
      <c r="P8" s="62"/>
      <c r="Q8" s="62"/>
      <c r="R8" s="62"/>
      <c r="S8" s="62"/>
      <c r="T8" s="62"/>
      <c r="U8" s="62"/>
      <c r="V8" s="62"/>
      <c r="W8" s="62"/>
      <c r="X8" s="62"/>
      <c r="Y8" s="62"/>
      <c r="Z8" s="62"/>
      <c r="AA8" s="62"/>
      <c r="AB8" s="62"/>
      <c r="AC8" s="62"/>
    </row>
    <row r="9" spans="1:33" ht="24.95" customHeight="1">
      <c r="D9" s="61"/>
      <c r="E9" s="61"/>
      <c r="F9" s="61"/>
      <c r="G9" s="61"/>
      <c r="H9" s="61"/>
      <c r="I9" s="61"/>
      <c r="J9" s="63" t="s">
        <v>245</v>
      </c>
      <c r="K9" s="61"/>
      <c r="L9" s="61"/>
      <c r="M9" s="61"/>
      <c r="N9" s="268">
        <f>'(1)基本シート'!M15</f>
        <v>0</v>
      </c>
      <c r="O9" s="268"/>
      <c r="P9" s="268"/>
      <c r="Q9" s="268"/>
      <c r="R9" s="268"/>
      <c r="S9" s="268"/>
      <c r="T9" s="268"/>
      <c r="U9" s="268"/>
      <c r="V9" s="268"/>
      <c r="W9" s="268"/>
      <c r="X9" s="268"/>
      <c r="Y9" s="268"/>
      <c r="Z9" s="268"/>
      <c r="AA9" s="268"/>
      <c r="AB9" s="268"/>
      <c r="AC9" s="268"/>
    </row>
    <row r="10" spans="1:33" ht="24.95" customHeight="1">
      <c r="D10" s="61"/>
      <c r="E10" s="61"/>
      <c r="F10" s="61"/>
      <c r="G10" s="61"/>
      <c r="H10" s="61"/>
      <c r="I10" s="61"/>
      <c r="J10" s="63"/>
      <c r="K10" s="61"/>
      <c r="L10" s="61"/>
      <c r="M10" s="61"/>
      <c r="N10" s="128"/>
      <c r="O10" s="128"/>
      <c r="P10" s="128"/>
      <c r="Q10" s="128"/>
      <c r="R10" s="128"/>
      <c r="S10" s="128"/>
      <c r="T10" s="128"/>
      <c r="U10" s="128"/>
      <c r="V10" s="128"/>
      <c r="W10" s="128"/>
      <c r="X10" s="128"/>
      <c r="Y10" s="128"/>
      <c r="Z10" s="128"/>
      <c r="AA10" s="128"/>
      <c r="AB10" s="128"/>
      <c r="AC10" s="128"/>
    </row>
    <row r="11" spans="1:33" ht="24.95" customHeight="1">
      <c r="B11" s="130" t="str">
        <f>IF('(2)実績報告書'!B13="×","〇","")</f>
        <v/>
      </c>
      <c r="C11" s="61" t="s">
        <v>338</v>
      </c>
    </row>
    <row r="12" spans="1:33" ht="24.95" customHeight="1">
      <c r="C12" s="247"/>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9"/>
    </row>
    <row r="13" spans="1:33" ht="24.95" customHeight="1">
      <c r="C13" s="253"/>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5"/>
    </row>
    <row r="14" spans="1:33" ht="8.1" customHeight="1"/>
    <row r="15" spans="1:33" ht="24.95" customHeight="1">
      <c r="B15" s="130" t="str">
        <f>IF('(2)実績報告書'!C13="×","〇","")</f>
        <v/>
      </c>
      <c r="C15" s="61" t="s">
        <v>339</v>
      </c>
    </row>
    <row r="16" spans="1:33" ht="24.95" customHeight="1">
      <c r="C16" s="247"/>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9"/>
    </row>
    <row r="17" spans="2:29" ht="24.95" customHeight="1">
      <c r="C17" s="253"/>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5"/>
    </row>
    <row r="18" spans="2:29" ht="8.1" customHeight="1"/>
    <row r="19" spans="2:29" ht="24.95" customHeight="1">
      <c r="B19" s="130" t="str">
        <f>IF('(2)実績報告書'!D13="×","〇","")</f>
        <v/>
      </c>
      <c r="C19" s="61" t="s">
        <v>340</v>
      </c>
    </row>
    <row r="20" spans="2:29" ht="24.95" customHeight="1">
      <c r="C20" s="247"/>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9"/>
    </row>
    <row r="21" spans="2:29" ht="24.95" customHeight="1">
      <c r="C21" s="253"/>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5"/>
    </row>
    <row r="22" spans="2:29" ht="8.1" customHeight="1"/>
    <row r="23" spans="2:29" ht="24.95" customHeight="1">
      <c r="B23" s="130" t="str">
        <f>IF('(2)実績報告書'!E13="×","〇","")</f>
        <v/>
      </c>
      <c r="C23" s="61" t="s">
        <v>341</v>
      </c>
    </row>
    <row r="24" spans="2:29" ht="24.95" customHeight="1">
      <c r="C24" s="247"/>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9"/>
    </row>
    <row r="25" spans="2:29" ht="24.95" customHeight="1">
      <c r="C25" s="253"/>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5"/>
    </row>
    <row r="26" spans="2:29" ht="8.1" customHeight="1"/>
    <row r="27" spans="2:29" ht="24.95" customHeight="1">
      <c r="B27" s="130" t="str">
        <f>IF('(2)実績報告書'!F13="×","〇","")</f>
        <v/>
      </c>
      <c r="C27" s="61" t="s">
        <v>342</v>
      </c>
    </row>
    <row r="28" spans="2:29" ht="24.95" customHeight="1">
      <c r="C28" s="247"/>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9"/>
    </row>
    <row r="29" spans="2:29" ht="24.95" customHeight="1">
      <c r="C29" s="253"/>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5"/>
    </row>
    <row r="30" spans="2:29" ht="8.1" customHeight="1"/>
    <row r="31" spans="2:29" ht="24.95" customHeight="1">
      <c r="B31" s="130" t="str">
        <f>IF('(2)実績報告書'!G13="×","〇","")</f>
        <v/>
      </c>
      <c r="C31" s="61" t="s">
        <v>343</v>
      </c>
    </row>
    <row r="32" spans="2:29" ht="24.95" customHeight="1">
      <c r="C32" s="247"/>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9"/>
    </row>
    <row r="33" spans="2:29" ht="24.95" customHeight="1">
      <c r="C33" s="253"/>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5"/>
    </row>
    <row r="34" spans="2:29" ht="8.1" customHeight="1"/>
    <row r="35" spans="2:29" ht="24.95" customHeight="1">
      <c r="B35" s="130" t="str">
        <f>IF('(2)実績報告書'!H13="×","〇","")</f>
        <v/>
      </c>
      <c r="C35" s="61" t="s">
        <v>344</v>
      </c>
    </row>
    <row r="36" spans="2:29" ht="24.95" customHeight="1">
      <c r="C36" s="247"/>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9"/>
    </row>
    <row r="37" spans="2:29" ht="24.95" customHeight="1">
      <c r="C37" s="253"/>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5"/>
    </row>
    <row r="38" spans="2:29" ht="8.1" customHeight="1"/>
    <row r="39" spans="2:29" ht="24.95" customHeight="1">
      <c r="B39" s="130" t="str">
        <f>IF('(2)実績報告書'!I13="×","〇","")</f>
        <v/>
      </c>
      <c r="C39" s="61" t="s">
        <v>345</v>
      </c>
    </row>
    <row r="40" spans="2:29" ht="24.95" customHeight="1">
      <c r="C40" s="247"/>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9"/>
    </row>
    <row r="41" spans="2:29" ht="24.95" customHeight="1">
      <c r="C41" s="253"/>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5"/>
    </row>
    <row r="42" spans="2:29" ht="8.1" customHeight="1"/>
    <row r="43" spans="2:29" ht="24.95" customHeight="1">
      <c r="B43" s="130" t="str">
        <f>IF('(2)実績報告書'!J13="×","〇","")</f>
        <v/>
      </c>
      <c r="C43" s="61" t="s">
        <v>346</v>
      </c>
    </row>
    <row r="44" spans="2:29" ht="24.95" customHeight="1">
      <c r="C44" s="247"/>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9"/>
    </row>
    <row r="45" spans="2:29" ht="24.95" customHeight="1">
      <c r="C45" s="253"/>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5"/>
    </row>
    <row r="46" spans="2:29" ht="8.1" customHeight="1"/>
    <row r="47" spans="2:29" ht="24.95" customHeight="1">
      <c r="B47" s="130" t="str">
        <f>IF('(2)実績報告書'!K13="×","〇","")</f>
        <v/>
      </c>
      <c r="C47" s="61" t="s">
        <v>347</v>
      </c>
    </row>
    <row r="48" spans="2:29" ht="24.95" customHeight="1">
      <c r="C48" s="247"/>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9"/>
    </row>
    <row r="49" spans="2:29" ht="24.95" customHeight="1">
      <c r="C49" s="253"/>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5"/>
    </row>
    <row r="50" spans="2:29" ht="8.1" customHeight="1"/>
    <row r="51" spans="2:29" ht="24.95" customHeight="1">
      <c r="B51" s="130" t="str">
        <f>IF('(2)実績報告書'!L13="×","〇","")</f>
        <v/>
      </c>
      <c r="C51" s="61" t="s">
        <v>348</v>
      </c>
    </row>
    <row r="52" spans="2:29" ht="24.95" customHeight="1">
      <c r="C52" s="247"/>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9"/>
    </row>
    <row r="53" spans="2:29" ht="24.95" customHeight="1">
      <c r="C53" s="253"/>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5"/>
    </row>
    <row r="54" spans="2:29" ht="8.1" customHeight="1"/>
    <row r="55" spans="2:29" ht="24.95" customHeight="1">
      <c r="B55" s="130" t="str">
        <f>IF('(2)実績報告書'!M17="×","〇","")</f>
        <v/>
      </c>
      <c r="C55" s="61" t="s">
        <v>349</v>
      </c>
    </row>
    <row r="56" spans="2:29" ht="24.95" customHeight="1">
      <c r="C56" s="247"/>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9"/>
    </row>
    <row r="57" spans="2:29" ht="24.95" customHeight="1">
      <c r="C57" s="253"/>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5"/>
    </row>
    <row r="58" spans="2:29" ht="24.95" customHeight="1">
      <c r="B58" s="130" t="str">
        <f>IF('(2)実績報告書'!N13="×","〇","")</f>
        <v/>
      </c>
      <c r="C58" s="61"/>
    </row>
    <row r="59" spans="2:29" ht="6.75" customHeight="1"/>
  </sheetData>
  <sheetProtection algorithmName="SHA-512" hashValue="IJic0oP+CjeC1TgZIsznVdgi5tzdqBttCagn7t/c+Ai3hl3Y6pIH6zaGz/fibaUZ1zwO3XUm/Y27wZMx2ODNAA==" saltValue="Px3CaXsEawzoH5MKwQyv4g==" spinCount="100000" sheet="1" scenarios="1"/>
  <mergeCells count="17">
    <mergeCell ref="C56:AC57"/>
    <mergeCell ref="C36:AC37"/>
    <mergeCell ref="C40:AC41"/>
    <mergeCell ref="C44:AC45"/>
    <mergeCell ref="C48:AC49"/>
    <mergeCell ref="C52:AC53"/>
    <mergeCell ref="C16:AC17"/>
    <mergeCell ref="C20:AC21"/>
    <mergeCell ref="C24:AC25"/>
    <mergeCell ref="C28:AC29"/>
    <mergeCell ref="C32:AC33"/>
    <mergeCell ref="C12:AC13"/>
    <mergeCell ref="A1:AD1"/>
    <mergeCell ref="X3:AC3"/>
    <mergeCell ref="N5:AC5"/>
    <mergeCell ref="N7:AC7"/>
    <mergeCell ref="N9:AC9"/>
  </mergeCells>
  <phoneticPr fontId="3"/>
  <conditionalFormatting sqref="C12:AC13 C16:AC17 C20:AC21 C24:AC25 C28:AC29 C32:AC33">
    <cfRule type="cellIs" dxfId="40" priority="18" operator="equal">
      <formula>""</formula>
    </cfRule>
  </conditionalFormatting>
  <conditionalFormatting sqref="C36:AC37 C40:AC41 C44:AC45 C48:AC49 C52:AC53 C56:AC57">
    <cfRule type="cellIs" dxfId="39" priority="1" operator="equal">
      <formula>""</formula>
    </cfRule>
  </conditionalFormatting>
  <dataValidations count="1">
    <dataValidation imeMode="hiragana" allowBlank="1" showInputMessage="1" showErrorMessage="1" sqref="C12:AC13 C56:AC57 C16:AC17 C20:AC21 C24:AC25 C28:AC29 C32:AC33 C36:AC37 C40:AC41 C44:AC45 C48:AC49 C52:AC53" xr:uid="{00000000-0002-0000-0600-000000000000}"/>
  </dataValidations>
  <pageMargins left="0.70866141732283472" right="0.70866141732283472" top="0.74803149606299213" bottom="0.55118110236220474" header="0.31496062992125984" footer="0.31496062992125984"/>
  <pageSetup paperSize="9" scale="59" fitToWidth="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51"/>
  <sheetViews>
    <sheetView view="pageBreakPreview" topLeftCell="B1" zoomScaleNormal="100" zoomScaleSheetLayoutView="100" workbookViewId="0">
      <selection activeCell="BD16" sqref="BD16"/>
    </sheetView>
  </sheetViews>
  <sheetFormatPr defaultColWidth="9" defaultRowHeight="20.100000000000001" customHeight="1"/>
  <cols>
    <col min="1" max="1" width="8.5" hidden="1" customWidth="1"/>
    <col min="2" max="2" width="11" customWidth="1"/>
    <col min="3" max="12" width="2.625" customWidth="1"/>
    <col min="13" max="42" width="3.125" customWidth="1"/>
    <col min="43" max="48" width="2.625" customWidth="1"/>
    <col min="49" max="52" width="9" hidden="1" customWidth="1"/>
    <col min="53" max="55" width="0" hidden="1" customWidth="1"/>
  </cols>
  <sheetData>
    <row r="1" spans="1:52" ht="20.100000000000001" customHeight="1">
      <c r="A1" s="270" t="s">
        <v>309</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7"/>
      <c r="AP1" s="7"/>
      <c r="AQ1" s="7"/>
      <c r="AR1" s="7"/>
    </row>
    <row r="2" spans="1:52" ht="20.100000000000001" customHeight="1">
      <c r="B2" s="71" t="s">
        <v>30</v>
      </c>
    </row>
    <row r="3" spans="1:52" ht="20.100000000000001" customHeight="1">
      <c r="B3" s="1" t="s">
        <v>31</v>
      </c>
      <c r="C3" s="2"/>
      <c r="D3" s="2"/>
      <c r="E3" s="2"/>
      <c r="F3" s="2"/>
      <c r="G3" s="2"/>
      <c r="H3" s="2"/>
      <c r="I3" s="2"/>
      <c r="J3" s="2"/>
      <c r="K3" s="2"/>
      <c r="L3" s="2"/>
      <c r="M3" s="2"/>
      <c r="N3" s="2"/>
      <c r="O3" s="2"/>
      <c r="P3" s="2"/>
      <c r="Q3" s="2"/>
      <c r="R3" s="2"/>
      <c r="S3" s="2"/>
      <c r="T3" s="2"/>
      <c r="U3" s="2"/>
      <c r="V3" s="2"/>
      <c r="W3" s="2"/>
      <c r="X3" s="2"/>
      <c r="Y3" s="2"/>
      <c r="Z3" s="2"/>
      <c r="AA3" s="2"/>
    </row>
    <row r="4" spans="1:52" ht="20.100000000000001" customHeight="1">
      <c r="B4" s="3" t="s">
        <v>38</v>
      </c>
      <c r="C4" s="2"/>
      <c r="D4" s="2"/>
      <c r="E4" s="2"/>
      <c r="F4" s="2"/>
      <c r="G4" s="2"/>
      <c r="H4" s="2"/>
      <c r="I4" s="2"/>
      <c r="J4" s="2"/>
      <c r="K4" s="2"/>
      <c r="L4" s="2"/>
      <c r="M4" s="2"/>
      <c r="N4" s="2"/>
      <c r="O4" s="2"/>
      <c r="P4" s="2"/>
      <c r="Q4" s="2"/>
      <c r="R4" s="2"/>
      <c r="S4" s="2"/>
      <c r="T4" s="2"/>
      <c r="U4" s="2"/>
      <c r="V4" s="2"/>
      <c r="W4" s="2"/>
      <c r="X4" s="2"/>
      <c r="Y4" s="2"/>
      <c r="Z4" s="2"/>
      <c r="AA4" s="2"/>
    </row>
    <row r="5" spans="1:52" ht="20.100000000000001" customHeight="1" thickBot="1">
      <c r="A5" s="2"/>
      <c r="B5" s="1" t="s">
        <v>32</v>
      </c>
      <c r="C5" s="2"/>
      <c r="D5" s="2"/>
      <c r="E5" s="2"/>
      <c r="F5" s="2"/>
      <c r="G5" s="2"/>
      <c r="H5" s="2"/>
      <c r="I5" s="2"/>
      <c r="J5" s="2"/>
      <c r="K5" s="2"/>
      <c r="L5" s="2"/>
      <c r="M5" s="2"/>
      <c r="N5" s="2"/>
      <c r="O5" s="2"/>
      <c r="P5" s="2"/>
      <c r="Q5" s="2"/>
      <c r="R5" s="2"/>
      <c r="S5" s="2"/>
      <c r="T5" s="2"/>
      <c r="U5" s="2"/>
      <c r="V5" s="2"/>
      <c r="W5" s="2"/>
      <c r="X5" s="2"/>
      <c r="Y5" s="2"/>
      <c r="Z5" s="2"/>
      <c r="AA5" s="2"/>
    </row>
    <row r="6" spans="1:52" ht="20.100000000000001" customHeight="1">
      <c r="A6" s="2"/>
      <c r="B6" s="332" t="s">
        <v>172</v>
      </c>
      <c r="C6" s="333"/>
      <c r="D6" s="333"/>
      <c r="E6" s="333"/>
      <c r="F6" s="333"/>
      <c r="G6" s="333"/>
      <c r="H6" s="333"/>
      <c r="I6" s="333"/>
      <c r="J6" s="333"/>
      <c r="K6" s="333"/>
      <c r="L6" s="333"/>
      <c r="M6" s="506">
        <v>45777</v>
      </c>
      <c r="N6" s="507"/>
      <c r="O6" s="507"/>
      <c r="P6" s="507"/>
      <c r="Q6" s="507"/>
      <c r="R6" s="507"/>
      <c r="S6" s="507"/>
      <c r="T6" s="507"/>
      <c r="U6" s="507"/>
      <c r="V6" s="507"/>
      <c r="W6" s="507"/>
      <c r="X6" s="507"/>
      <c r="Y6" s="507"/>
      <c r="Z6" s="507"/>
      <c r="AA6" s="507"/>
      <c r="AB6" s="507"/>
      <c r="AC6" s="507"/>
      <c r="AD6" s="507"/>
      <c r="AE6" s="507"/>
      <c r="AF6" s="507"/>
      <c r="AG6" s="507"/>
      <c r="AH6" s="507"/>
      <c r="AI6" s="507"/>
      <c r="AJ6" s="507"/>
      <c r="AK6" s="507"/>
      <c r="AL6" s="507"/>
      <c r="AM6" s="507"/>
      <c r="AN6" s="507"/>
      <c r="AO6" s="507"/>
      <c r="AP6" s="508"/>
      <c r="AR6" s="11" t="str">
        <f>IF(COUNTA(M6)=1,"〇","×")</f>
        <v>〇</v>
      </c>
    </row>
    <row r="7" spans="1:52" ht="20.100000000000001" customHeight="1" thickBot="1">
      <c r="A7" s="2"/>
      <c r="B7" s="294" t="s">
        <v>71</v>
      </c>
      <c r="C7" s="275" t="s">
        <v>65</v>
      </c>
      <c r="D7" s="275"/>
      <c r="E7" s="275"/>
      <c r="F7" s="275"/>
      <c r="G7" s="275"/>
      <c r="H7" s="275"/>
      <c r="I7" s="275"/>
      <c r="J7" s="275"/>
      <c r="K7" s="275"/>
      <c r="L7" s="275"/>
      <c r="M7" s="501" t="s">
        <v>84</v>
      </c>
      <c r="N7" s="501"/>
      <c r="O7" s="501"/>
      <c r="P7" s="501"/>
      <c r="Q7" s="501"/>
      <c r="R7" s="501"/>
      <c r="S7" s="501"/>
      <c r="T7" s="501"/>
      <c r="U7" s="509"/>
      <c r="V7" s="509"/>
      <c r="W7" s="509"/>
      <c r="X7" s="509"/>
      <c r="Y7" s="509"/>
      <c r="Z7" s="509"/>
      <c r="AA7" s="509"/>
      <c r="AB7" s="509"/>
      <c r="AC7" s="509"/>
      <c r="AD7" s="509"/>
      <c r="AE7" s="509"/>
      <c r="AF7" s="509"/>
      <c r="AG7" s="509"/>
      <c r="AH7" s="509"/>
      <c r="AI7" s="509"/>
      <c r="AJ7" s="509"/>
      <c r="AK7" s="509"/>
      <c r="AL7" s="509"/>
      <c r="AM7" s="509"/>
      <c r="AN7" s="509"/>
      <c r="AO7" s="509"/>
      <c r="AP7" s="510"/>
      <c r="AR7" s="11" t="str">
        <f>IF(COUNTA(M7)=1,"〇","×")</f>
        <v>〇</v>
      </c>
    </row>
    <row r="8" spans="1:52" ht="20.100000000000001" customHeight="1" thickBot="1">
      <c r="A8" s="2"/>
      <c r="B8" s="295"/>
      <c r="C8" s="275" t="s">
        <v>33</v>
      </c>
      <c r="D8" s="275"/>
      <c r="E8" s="275"/>
      <c r="F8" s="275"/>
      <c r="G8" s="275"/>
      <c r="H8" s="275"/>
      <c r="I8" s="275"/>
      <c r="J8" s="275"/>
      <c r="K8" s="275"/>
      <c r="L8" s="275"/>
      <c r="M8" s="72">
        <v>6</v>
      </c>
      <c r="N8" s="73">
        <v>6</v>
      </c>
      <c r="O8" s="73">
        <v>9</v>
      </c>
      <c r="P8" s="8" t="s">
        <v>34</v>
      </c>
      <c r="Q8" s="73">
        <v>3</v>
      </c>
      <c r="R8" s="73">
        <v>3</v>
      </c>
      <c r="S8" s="73">
        <v>0</v>
      </c>
      <c r="T8" s="74">
        <v>9</v>
      </c>
      <c r="U8" s="212"/>
      <c r="V8" s="213"/>
      <c r="W8" s="213"/>
      <c r="X8" s="213"/>
      <c r="Y8" s="213"/>
      <c r="Z8" s="213"/>
      <c r="AA8" s="213"/>
      <c r="AB8" s="214"/>
      <c r="AC8" s="214"/>
      <c r="AD8" s="214"/>
      <c r="AE8" s="214"/>
      <c r="AF8" s="214"/>
      <c r="AG8" s="214"/>
      <c r="AH8" s="214"/>
      <c r="AI8" s="214"/>
      <c r="AJ8" s="214"/>
      <c r="AK8" s="214"/>
      <c r="AL8" s="214"/>
      <c r="AM8" s="214"/>
      <c r="AN8" s="214"/>
      <c r="AO8" s="214"/>
      <c r="AP8" s="214"/>
      <c r="AR8" s="11" t="str">
        <f>IF(COUNTA(M8:T8)=8,"〇","×")</f>
        <v>〇</v>
      </c>
    </row>
    <row r="9" spans="1:52" ht="20.100000000000001" customHeight="1">
      <c r="A9" s="2"/>
      <c r="B9" s="295"/>
      <c r="C9" s="275" t="s">
        <v>81</v>
      </c>
      <c r="D9" s="275"/>
      <c r="E9" s="275"/>
      <c r="F9" s="275"/>
      <c r="G9" s="275"/>
      <c r="H9" s="275"/>
      <c r="I9" s="275"/>
      <c r="J9" s="275"/>
      <c r="K9" s="275"/>
      <c r="L9" s="275"/>
      <c r="M9" s="501" t="s">
        <v>85</v>
      </c>
      <c r="N9" s="501"/>
      <c r="O9" s="501"/>
      <c r="P9" s="501"/>
      <c r="Q9" s="501"/>
      <c r="R9" s="501"/>
      <c r="S9" s="501"/>
      <c r="T9" s="501"/>
      <c r="U9" s="502"/>
      <c r="V9" s="502"/>
      <c r="W9" s="502"/>
      <c r="X9" s="502"/>
      <c r="Y9" s="502"/>
      <c r="Z9" s="502"/>
      <c r="AA9" s="502"/>
      <c r="AB9" s="502"/>
      <c r="AC9" s="502"/>
      <c r="AD9" s="502"/>
      <c r="AE9" s="502"/>
      <c r="AF9" s="502"/>
      <c r="AG9" s="502"/>
      <c r="AH9" s="502"/>
      <c r="AI9" s="502"/>
      <c r="AJ9" s="502"/>
      <c r="AK9" s="502"/>
      <c r="AL9" s="502"/>
      <c r="AM9" s="502"/>
      <c r="AN9" s="502"/>
      <c r="AO9" s="502"/>
      <c r="AP9" s="503"/>
      <c r="AR9" s="11" t="str">
        <f>IF(COUNTA(M9:T9)=1,"〇","×")</f>
        <v>〇</v>
      </c>
    </row>
    <row r="10" spans="1:52" ht="20.100000000000001" customHeight="1" thickBot="1">
      <c r="A10" s="2"/>
      <c r="B10" s="295"/>
      <c r="C10" s="316" t="s">
        <v>72</v>
      </c>
      <c r="D10" s="316"/>
      <c r="E10" s="316"/>
      <c r="F10" s="316"/>
      <c r="G10" s="316"/>
      <c r="H10" s="316"/>
      <c r="I10" s="316"/>
      <c r="J10" s="316"/>
      <c r="K10" s="316"/>
      <c r="L10" s="316"/>
      <c r="M10" s="502" t="s">
        <v>86</v>
      </c>
      <c r="N10" s="502"/>
      <c r="O10" s="502"/>
      <c r="P10" s="502"/>
      <c r="Q10" s="502"/>
      <c r="R10" s="502"/>
      <c r="S10" s="502"/>
      <c r="T10" s="502"/>
      <c r="U10" s="511"/>
      <c r="V10" s="511"/>
      <c r="W10" s="511"/>
      <c r="X10" s="511"/>
      <c r="Y10" s="511"/>
      <c r="Z10" s="511"/>
      <c r="AA10" s="511"/>
      <c r="AB10" s="511"/>
      <c r="AC10" s="511"/>
      <c r="AD10" s="511"/>
      <c r="AE10" s="511"/>
      <c r="AF10" s="511"/>
      <c r="AG10" s="511"/>
      <c r="AH10" s="511"/>
      <c r="AI10" s="511"/>
      <c r="AJ10" s="511"/>
      <c r="AK10" s="511"/>
      <c r="AL10" s="511"/>
      <c r="AM10" s="511"/>
      <c r="AN10" s="511"/>
      <c r="AO10" s="511"/>
      <c r="AP10" s="512"/>
      <c r="AR10" s="11" t="str">
        <f>IF(COUNTA(M10)=1,"〇","×")</f>
        <v>〇</v>
      </c>
    </row>
    <row r="11" spans="1:52" ht="20.100000000000001" customHeight="1" thickBot="1">
      <c r="A11" s="2"/>
      <c r="B11" s="295"/>
      <c r="C11" s="275" t="s">
        <v>33</v>
      </c>
      <c r="D11" s="275"/>
      <c r="E11" s="275"/>
      <c r="F11" s="275"/>
      <c r="G11" s="275"/>
      <c r="H11" s="275"/>
      <c r="I11" s="275"/>
      <c r="J11" s="275"/>
      <c r="K11" s="275"/>
      <c r="L11" s="275"/>
      <c r="M11" s="72">
        <v>6</v>
      </c>
      <c r="N11" s="73">
        <v>6</v>
      </c>
      <c r="O11" s="73">
        <v>9</v>
      </c>
      <c r="P11" s="8" t="s">
        <v>34</v>
      </c>
      <c r="Q11" s="73">
        <v>3</v>
      </c>
      <c r="R11" s="73">
        <v>6</v>
      </c>
      <c r="S11" s="73">
        <v>0</v>
      </c>
      <c r="T11" s="74">
        <v>2</v>
      </c>
      <c r="U11" s="212"/>
      <c r="V11" s="213"/>
      <c r="W11" s="213"/>
      <c r="X11" s="213"/>
      <c r="Y11" s="213"/>
      <c r="Z11" s="213"/>
      <c r="AA11" s="213"/>
      <c r="AB11" s="214"/>
      <c r="AC11" s="214"/>
      <c r="AD11" s="214"/>
      <c r="AE11" s="214"/>
      <c r="AF11" s="214"/>
      <c r="AG11" s="214"/>
      <c r="AH11" s="214"/>
      <c r="AI11" s="214"/>
      <c r="AJ11" s="214"/>
      <c r="AK11" s="214"/>
      <c r="AL11" s="214"/>
      <c r="AM11" s="214"/>
      <c r="AN11" s="214"/>
      <c r="AO11" s="214"/>
      <c r="AP11" s="214"/>
      <c r="AR11" s="11" t="str">
        <f>IF(COUNTA(M11:T11)=8,"〇","×")</f>
        <v>〇</v>
      </c>
    </row>
    <row r="12" spans="1:52" ht="20.100000000000001" customHeight="1">
      <c r="A12" s="2"/>
      <c r="B12" s="295"/>
      <c r="C12" s="275" t="s">
        <v>81</v>
      </c>
      <c r="D12" s="275"/>
      <c r="E12" s="275"/>
      <c r="F12" s="275"/>
      <c r="G12" s="275"/>
      <c r="H12" s="275"/>
      <c r="I12" s="275"/>
      <c r="J12" s="275"/>
      <c r="K12" s="275"/>
      <c r="L12" s="275"/>
      <c r="M12" s="501" t="s">
        <v>87</v>
      </c>
      <c r="N12" s="501"/>
      <c r="O12" s="501"/>
      <c r="P12" s="501"/>
      <c r="Q12" s="501"/>
      <c r="R12" s="501"/>
      <c r="S12" s="501"/>
      <c r="T12" s="501"/>
      <c r="U12" s="502"/>
      <c r="V12" s="502"/>
      <c r="W12" s="502"/>
      <c r="X12" s="502"/>
      <c r="Y12" s="502"/>
      <c r="Z12" s="502"/>
      <c r="AA12" s="502"/>
      <c r="AB12" s="502"/>
      <c r="AC12" s="502"/>
      <c r="AD12" s="502"/>
      <c r="AE12" s="502"/>
      <c r="AF12" s="502"/>
      <c r="AG12" s="502"/>
      <c r="AH12" s="502"/>
      <c r="AI12" s="502"/>
      <c r="AJ12" s="502"/>
      <c r="AK12" s="502"/>
      <c r="AL12" s="502"/>
      <c r="AM12" s="502"/>
      <c r="AN12" s="502"/>
      <c r="AO12" s="502"/>
      <c r="AP12" s="503"/>
      <c r="AR12" s="11" t="str">
        <f>IF(COUNTA(M12:T12)=1,"〇","×")</f>
        <v>〇</v>
      </c>
    </row>
    <row r="13" spans="1:52" ht="20.100000000000001" customHeight="1">
      <c r="A13" s="2"/>
      <c r="B13" s="295"/>
      <c r="C13" s="317" t="s">
        <v>51</v>
      </c>
      <c r="D13" s="318"/>
      <c r="E13" s="318"/>
      <c r="F13" s="318"/>
      <c r="G13" s="318"/>
      <c r="H13" s="318"/>
      <c r="I13" s="318"/>
      <c r="J13" s="318"/>
      <c r="K13" s="318"/>
      <c r="L13" s="319"/>
      <c r="M13" s="504" t="s">
        <v>88</v>
      </c>
      <c r="N13" s="501"/>
      <c r="O13" s="501"/>
      <c r="P13" s="501"/>
      <c r="Q13" s="501"/>
      <c r="R13" s="501"/>
      <c r="S13" s="501"/>
      <c r="T13" s="505"/>
      <c r="U13" s="10"/>
      <c r="V13" s="10"/>
      <c r="W13" s="10"/>
      <c r="X13" s="10"/>
      <c r="Y13" s="10"/>
      <c r="Z13" s="10"/>
      <c r="AA13" s="10"/>
      <c r="AB13" s="10"/>
      <c r="AC13" s="10"/>
      <c r="AD13" s="10"/>
      <c r="AE13" s="10"/>
      <c r="AF13" s="10"/>
      <c r="AG13" s="10"/>
      <c r="AH13" s="10"/>
      <c r="AI13" s="10"/>
      <c r="AJ13" s="10"/>
      <c r="AK13" s="10"/>
      <c r="AL13" s="10"/>
      <c r="AM13" s="10"/>
      <c r="AN13" s="10"/>
      <c r="AO13" s="10"/>
      <c r="AP13" s="10"/>
      <c r="AR13" s="11" t="str">
        <f>IF(COUNTA(M13:T13)=1,"〇","×")</f>
        <v>〇</v>
      </c>
      <c r="AW13" t="s">
        <v>218</v>
      </c>
      <c r="AX13" t="s">
        <v>219</v>
      </c>
      <c r="AY13" t="s">
        <v>220</v>
      </c>
      <c r="AZ13" t="s">
        <v>221</v>
      </c>
    </row>
    <row r="14" spans="1:52" ht="20.100000000000001" customHeight="1">
      <c r="A14" s="2"/>
      <c r="B14" s="295"/>
      <c r="C14" s="317" t="s">
        <v>112</v>
      </c>
      <c r="D14" s="318"/>
      <c r="E14" s="318"/>
      <c r="F14" s="318"/>
      <c r="G14" s="318"/>
      <c r="H14" s="318"/>
      <c r="I14" s="318"/>
      <c r="J14" s="318"/>
      <c r="K14" s="318"/>
      <c r="L14" s="319"/>
      <c r="M14" s="499" t="s">
        <v>219</v>
      </c>
      <c r="N14" s="500"/>
      <c r="O14" s="500"/>
      <c r="P14" s="500"/>
      <c r="Q14" s="500"/>
      <c r="R14" s="500"/>
      <c r="S14" s="500"/>
      <c r="T14" s="500"/>
      <c r="U14" s="9"/>
      <c r="V14" s="2"/>
      <c r="W14" s="2"/>
      <c r="X14" s="2"/>
      <c r="Y14" s="2"/>
      <c r="Z14" s="2"/>
      <c r="AA14" s="2"/>
      <c r="AB14" s="2"/>
      <c r="AC14" s="2"/>
      <c r="AD14" s="2"/>
      <c r="AE14" s="2"/>
      <c r="AF14" s="2"/>
      <c r="AG14" s="2"/>
      <c r="AH14" s="2"/>
      <c r="AI14" s="2"/>
      <c r="AJ14" s="2"/>
      <c r="AK14" s="2"/>
      <c r="AL14" s="2"/>
      <c r="AM14" s="2"/>
      <c r="AN14" s="2"/>
      <c r="AO14" s="2"/>
      <c r="AP14" s="2"/>
      <c r="AR14" s="11" t="str">
        <f>IF(COUNTA(M14:T14)=1,"〇","×")</f>
        <v>〇</v>
      </c>
      <c r="AW14" t="s">
        <v>127</v>
      </c>
      <c r="AX14" s="37" t="s">
        <v>222</v>
      </c>
      <c r="AY14" s="37" t="s">
        <v>214</v>
      </c>
      <c r="AZ14" s="37" t="s">
        <v>163</v>
      </c>
    </row>
    <row r="15" spans="1:52" ht="20.100000000000001" customHeight="1">
      <c r="A15" s="2"/>
      <c r="B15" s="295"/>
      <c r="C15" s="317" t="s">
        <v>124</v>
      </c>
      <c r="D15" s="318"/>
      <c r="E15" s="318"/>
      <c r="F15" s="318"/>
      <c r="G15" s="318"/>
      <c r="H15" s="318"/>
      <c r="I15" s="318"/>
      <c r="J15" s="318"/>
      <c r="K15" s="318"/>
      <c r="L15" s="319"/>
      <c r="M15" s="499" t="s">
        <v>222</v>
      </c>
      <c r="N15" s="500"/>
      <c r="O15" s="500"/>
      <c r="P15" s="500"/>
      <c r="Q15" s="500"/>
      <c r="R15" s="500"/>
      <c r="S15" s="500"/>
      <c r="T15" s="500"/>
      <c r="U15" s="9"/>
      <c r="V15" s="2"/>
      <c r="W15" s="2"/>
      <c r="X15" s="2"/>
      <c r="Y15" s="2"/>
      <c r="Z15" s="2"/>
      <c r="AA15" s="2"/>
      <c r="AB15" s="2"/>
      <c r="AC15" s="2"/>
      <c r="AD15" s="2"/>
      <c r="AE15" s="2"/>
      <c r="AF15" s="2"/>
      <c r="AG15" s="2"/>
      <c r="AH15" s="2"/>
      <c r="AI15" s="2"/>
      <c r="AJ15" s="2"/>
      <c r="AK15" s="2"/>
      <c r="AL15" s="2"/>
      <c r="AM15" s="2"/>
      <c r="AN15" s="2"/>
      <c r="AO15" s="2"/>
      <c r="AP15" s="2"/>
      <c r="AR15" s="11" t="str">
        <f>IF(COUNTA(M15:T15)=1,"〇","×")</f>
        <v>〇</v>
      </c>
      <c r="AW15" t="s">
        <v>199</v>
      </c>
      <c r="AX15" t="s">
        <v>223</v>
      </c>
      <c r="AY15" t="s">
        <v>215</v>
      </c>
      <c r="AZ15" t="s">
        <v>164</v>
      </c>
    </row>
    <row r="16" spans="1:52" ht="20.100000000000001" customHeight="1" thickBot="1">
      <c r="A16" s="2"/>
      <c r="B16" s="295"/>
      <c r="C16" s="317" t="s">
        <v>62</v>
      </c>
      <c r="D16" s="318"/>
      <c r="E16" s="318"/>
      <c r="F16" s="318"/>
      <c r="G16" s="318"/>
      <c r="H16" s="318"/>
      <c r="I16" s="318"/>
      <c r="J16" s="318"/>
      <c r="K16" s="318"/>
      <c r="L16" s="319"/>
      <c r="M16" s="504">
        <v>30</v>
      </c>
      <c r="N16" s="501"/>
      <c r="O16" s="501"/>
      <c r="P16" s="501"/>
      <c r="Q16" s="501"/>
      <c r="R16" s="501"/>
      <c r="S16" s="501"/>
      <c r="T16" s="501"/>
      <c r="U16" s="217"/>
      <c r="V16" s="218"/>
      <c r="W16" s="218"/>
      <c r="X16" s="218"/>
      <c r="Y16" s="218"/>
      <c r="Z16" s="218"/>
      <c r="AA16" s="218"/>
      <c r="AB16" s="218"/>
      <c r="AC16" s="218"/>
      <c r="AD16" s="218"/>
      <c r="AE16" s="218"/>
      <c r="AF16" s="218"/>
      <c r="AG16" s="218"/>
      <c r="AH16" s="218"/>
      <c r="AI16" s="218"/>
      <c r="AJ16" s="218"/>
      <c r="AK16" s="218"/>
      <c r="AL16" s="218"/>
      <c r="AM16" s="218"/>
      <c r="AN16" s="218"/>
      <c r="AO16" s="218"/>
      <c r="AP16" s="218"/>
      <c r="AR16" s="11" t="str">
        <f>IF(COUNTA(M16:T16)=1,"〇","×")</f>
        <v>〇</v>
      </c>
      <c r="AW16" t="s">
        <v>200</v>
      </c>
      <c r="AX16" t="s">
        <v>212</v>
      </c>
      <c r="AY16" t="s">
        <v>216</v>
      </c>
      <c r="AZ16" t="s">
        <v>165</v>
      </c>
    </row>
    <row r="17" spans="1:52" ht="20.100000000000001" customHeight="1">
      <c r="A17" s="2"/>
      <c r="B17" s="295"/>
      <c r="C17" s="275" t="s">
        <v>76</v>
      </c>
      <c r="D17" s="275"/>
      <c r="E17" s="275"/>
      <c r="F17" s="275"/>
      <c r="G17" s="275"/>
      <c r="H17" s="275"/>
      <c r="I17" s="275"/>
      <c r="J17" s="275"/>
      <c r="K17" s="275"/>
      <c r="L17" s="275"/>
      <c r="M17" s="490" t="s">
        <v>74</v>
      </c>
      <c r="N17" s="490"/>
      <c r="O17" s="490"/>
      <c r="P17" s="490"/>
      <c r="Q17" s="490"/>
      <c r="R17" s="490"/>
      <c r="S17" s="490"/>
      <c r="T17" s="490"/>
      <c r="U17" s="497"/>
      <c r="V17" s="497"/>
      <c r="W17" s="497"/>
      <c r="X17" s="497"/>
      <c r="Y17" s="497"/>
      <c r="Z17" s="497"/>
      <c r="AA17" s="497"/>
      <c r="AB17" s="497"/>
      <c r="AC17" s="497"/>
      <c r="AD17" s="497"/>
      <c r="AE17" s="497"/>
      <c r="AF17" s="497"/>
      <c r="AG17" s="497"/>
      <c r="AH17" s="497"/>
      <c r="AI17" s="497"/>
      <c r="AJ17" s="497"/>
      <c r="AK17" s="497"/>
      <c r="AL17" s="497"/>
      <c r="AM17" s="497"/>
      <c r="AN17" s="497"/>
      <c r="AO17" s="497"/>
      <c r="AP17" s="498"/>
      <c r="AR17" s="11" t="str">
        <f t="shared" ref="AR17:AR23" si="0">IF(COUNTA(M17:T17)=1,"〇","×")</f>
        <v>〇</v>
      </c>
      <c r="AW17" t="s">
        <v>129</v>
      </c>
      <c r="AX17" t="s">
        <v>213</v>
      </c>
      <c r="AY17" t="s">
        <v>217</v>
      </c>
      <c r="AZ17" t="s">
        <v>166</v>
      </c>
    </row>
    <row r="18" spans="1:52" ht="20.100000000000001" customHeight="1">
      <c r="A18" s="2"/>
      <c r="B18" s="295"/>
      <c r="C18" s="275" t="s">
        <v>37</v>
      </c>
      <c r="D18" s="275"/>
      <c r="E18" s="275"/>
      <c r="F18" s="275"/>
      <c r="G18" s="275"/>
      <c r="H18" s="275"/>
      <c r="I18" s="275"/>
      <c r="J18" s="275"/>
      <c r="K18" s="275"/>
      <c r="L18" s="275"/>
      <c r="M18" s="490" t="s">
        <v>89</v>
      </c>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1"/>
      <c r="AR18" s="11" t="str">
        <f t="shared" si="0"/>
        <v>〇</v>
      </c>
      <c r="AW18" t="s">
        <v>141</v>
      </c>
      <c r="AX18" t="s">
        <v>205</v>
      </c>
      <c r="AY18" t="s">
        <v>156</v>
      </c>
      <c r="AZ18" s="34" t="s">
        <v>167</v>
      </c>
    </row>
    <row r="19" spans="1:52" ht="20.100000000000001" customHeight="1">
      <c r="A19" s="2"/>
      <c r="B19" s="296"/>
      <c r="C19" s="275" t="s">
        <v>49</v>
      </c>
      <c r="D19" s="275"/>
      <c r="E19" s="275"/>
      <c r="F19" s="275"/>
      <c r="G19" s="275"/>
      <c r="H19" s="275"/>
      <c r="I19" s="275"/>
      <c r="J19" s="275"/>
      <c r="K19" s="275"/>
      <c r="L19" s="275"/>
      <c r="M19" s="490" t="s">
        <v>90</v>
      </c>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1"/>
      <c r="AR19" s="11" t="str">
        <f t="shared" si="0"/>
        <v>〇</v>
      </c>
      <c r="AW19" t="s">
        <v>201</v>
      </c>
      <c r="AX19" t="s">
        <v>206</v>
      </c>
      <c r="AY19" t="s">
        <v>224</v>
      </c>
    </row>
    <row r="20" spans="1:52" ht="20.100000000000001" customHeight="1">
      <c r="A20" s="2"/>
      <c r="B20" s="294" t="s">
        <v>47</v>
      </c>
      <c r="C20" s="275" t="s">
        <v>82</v>
      </c>
      <c r="D20" s="275"/>
      <c r="E20" s="275"/>
      <c r="F20" s="275"/>
      <c r="G20" s="275"/>
      <c r="H20" s="275"/>
      <c r="I20" s="275"/>
      <c r="J20" s="275"/>
      <c r="K20" s="275"/>
      <c r="L20" s="275"/>
      <c r="M20" s="490" t="s">
        <v>48</v>
      </c>
      <c r="N20" s="490"/>
      <c r="O20" s="490"/>
      <c r="P20" s="490"/>
      <c r="Q20" s="490"/>
      <c r="R20" s="490"/>
      <c r="S20" s="490"/>
      <c r="T20" s="490"/>
      <c r="U20" s="497"/>
      <c r="V20" s="497"/>
      <c r="W20" s="497"/>
      <c r="X20" s="497"/>
      <c r="Y20" s="497"/>
      <c r="Z20" s="497"/>
      <c r="AA20" s="497"/>
      <c r="AB20" s="497"/>
      <c r="AC20" s="497"/>
      <c r="AD20" s="497"/>
      <c r="AE20" s="497"/>
      <c r="AF20" s="497"/>
      <c r="AG20" s="497"/>
      <c r="AH20" s="497"/>
      <c r="AI20" s="497"/>
      <c r="AJ20" s="497"/>
      <c r="AK20" s="497"/>
      <c r="AL20" s="497"/>
      <c r="AM20" s="497"/>
      <c r="AN20" s="497"/>
      <c r="AO20" s="497"/>
      <c r="AP20" s="498"/>
      <c r="AR20" s="11" t="str">
        <f t="shared" si="0"/>
        <v>〇</v>
      </c>
      <c r="AW20" t="s">
        <v>202</v>
      </c>
      <c r="AX20" t="s">
        <v>207</v>
      </c>
      <c r="AY20" t="s">
        <v>225</v>
      </c>
    </row>
    <row r="21" spans="1:52" ht="20.100000000000001" customHeight="1">
      <c r="A21" s="2"/>
      <c r="B21" s="295"/>
      <c r="C21" s="275" t="s">
        <v>35</v>
      </c>
      <c r="D21" s="275"/>
      <c r="E21" s="275"/>
      <c r="F21" s="275"/>
      <c r="G21" s="275"/>
      <c r="H21" s="275"/>
      <c r="I21" s="275"/>
      <c r="J21" s="275"/>
      <c r="K21" s="275"/>
      <c r="L21" s="275"/>
      <c r="M21" s="490" t="s">
        <v>75</v>
      </c>
      <c r="N21" s="490"/>
      <c r="O21" s="490"/>
      <c r="P21" s="490"/>
      <c r="Q21" s="490"/>
      <c r="R21" s="490"/>
      <c r="S21" s="490"/>
      <c r="T21" s="490"/>
      <c r="U21" s="497"/>
      <c r="V21" s="497"/>
      <c r="W21" s="497"/>
      <c r="X21" s="497"/>
      <c r="Y21" s="497"/>
      <c r="Z21" s="497"/>
      <c r="AA21" s="497"/>
      <c r="AB21" s="497"/>
      <c r="AC21" s="497"/>
      <c r="AD21" s="497"/>
      <c r="AE21" s="497"/>
      <c r="AF21" s="497"/>
      <c r="AG21" s="497"/>
      <c r="AH21" s="497"/>
      <c r="AI21" s="497"/>
      <c r="AJ21" s="497"/>
      <c r="AK21" s="497"/>
      <c r="AL21" s="497"/>
      <c r="AM21" s="497"/>
      <c r="AN21" s="497"/>
      <c r="AO21" s="497"/>
      <c r="AP21" s="498"/>
      <c r="AR21" s="11" t="str">
        <f t="shared" si="0"/>
        <v>〇</v>
      </c>
      <c r="AW21" t="s">
        <v>203</v>
      </c>
      <c r="AX21" t="s">
        <v>208</v>
      </c>
      <c r="AY21" t="s">
        <v>226</v>
      </c>
    </row>
    <row r="22" spans="1:52" ht="20.100000000000001" customHeight="1">
      <c r="A22" s="2"/>
      <c r="B22" s="295"/>
      <c r="C22" s="275" t="s">
        <v>37</v>
      </c>
      <c r="D22" s="275"/>
      <c r="E22" s="275"/>
      <c r="F22" s="275"/>
      <c r="G22" s="275"/>
      <c r="H22" s="275"/>
      <c r="I22" s="275"/>
      <c r="J22" s="275"/>
      <c r="K22" s="275"/>
      <c r="L22" s="275"/>
      <c r="M22" s="490" t="s">
        <v>89</v>
      </c>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1"/>
      <c r="AR22" s="11" t="str">
        <f t="shared" si="0"/>
        <v>〇</v>
      </c>
      <c r="AW22" t="s">
        <v>204</v>
      </c>
      <c r="AX22" t="s">
        <v>209</v>
      </c>
      <c r="AY22" t="s">
        <v>227</v>
      </c>
    </row>
    <row r="23" spans="1:52" ht="20.100000000000001" customHeight="1">
      <c r="A23" s="2"/>
      <c r="B23" s="296"/>
      <c r="C23" s="275" t="s">
        <v>49</v>
      </c>
      <c r="D23" s="275"/>
      <c r="E23" s="275"/>
      <c r="F23" s="275"/>
      <c r="G23" s="275"/>
      <c r="H23" s="275"/>
      <c r="I23" s="275"/>
      <c r="J23" s="275"/>
      <c r="K23" s="275"/>
      <c r="L23" s="275"/>
      <c r="M23" s="490" t="s">
        <v>90</v>
      </c>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1"/>
      <c r="AR23" s="11" t="str">
        <f t="shared" si="0"/>
        <v>〇</v>
      </c>
      <c r="AW23" t="s">
        <v>142</v>
      </c>
      <c r="AX23" t="s">
        <v>210</v>
      </c>
      <c r="AY23" t="s">
        <v>228</v>
      </c>
    </row>
    <row r="24" spans="1:52" ht="20.100000000000001" customHeight="1">
      <c r="A24" s="2"/>
      <c r="B24" s="343" t="s">
        <v>50</v>
      </c>
      <c r="C24" s="328" t="s">
        <v>35</v>
      </c>
      <c r="D24" s="329"/>
      <c r="E24" s="329"/>
      <c r="F24" s="329"/>
      <c r="G24" s="329"/>
      <c r="H24" s="329"/>
      <c r="I24" s="329"/>
      <c r="J24" s="329"/>
      <c r="K24" s="329"/>
      <c r="L24" s="33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1"/>
      <c r="AW24" t="s">
        <v>143</v>
      </c>
      <c r="AX24" s="52" t="s">
        <v>211</v>
      </c>
      <c r="AY24" t="s">
        <v>229</v>
      </c>
    </row>
    <row r="25" spans="1:52" ht="20.100000000000001" customHeight="1">
      <c r="A25" s="38" t="b">
        <v>1</v>
      </c>
      <c r="B25" s="344"/>
      <c r="C25" s="346" t="s">
        <v>61</v>
      </c>
      <c r="D25" s="347"/>
      <c r="E25" s="347"/>
      <c r="F25" s="347"/>
      <c r="G25" s="347"/>
      <c r="H25" s="347"/>
      <c r="I25" s="347"/>
      <c r="J25" s="306"/>
      <c r="K25" s="306"/>
      <c r="L25" s="307"/>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1"/>
      <c r="AR25" s="11" t="str">
        <f>IF(A25=TRUE,"〇",IF(COUNTA(M24)=1,"〇","×"))</f>
        <v>〇</v>
      </c>
      <c r="AW25" t="s">
        <v>144</v>
      </c>
      <c r="AX25" t="s">
        <v>150</v>
      </c>
      <c r="AY25" s="52" t="s">
        <v>235</v>
      </c>
    </row>
    <row r="26" spans="1:52" ht="20.100000000000001" customHeight="1">
      <c r="A26" s="38"/>
      <c r="B26" s="344"/>
      <c r="C26" s="331" t="s">
        <v>37</v>
      </c>
      <c r="D26" s="331"/>
      <c r="E26" s="331"/>
      <c r="F26" s="331"/>
      <c r="G26" s="331"/>
      <c r="H26" s="331"/>
      <c r="I26" s="331"/>
      <c r="J26" s="331"/>
      <c r="K26" s="331"/>
      <c r="L26" s="331"/>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1"/>
      <c r="AW26" t="s">
        <v>145</v>
      </c>
      <c r="AX26" t="s">
        <v>151</v>
      </c>
      <c r="AY26" t="s">
        <v>238</v>
      </c>
    </row>
    <row r="27" spans="1:52" ht="20.100000000000001" customHeight="1">
      <c r="A27" s="38" t="b">
        <v>1</v>
      </c>
      <c r="B27" s="344"/>
      <c r="C27" s="346" t="s">
        <v>54</v>
      </c>
      <c r="D27" s="347"/>
      <c r="E27" s="347"/>
      <c r="F27" s="347"/>
      <c r="G27" s="347"/>
      <c r="H27" s="347"/>
      <c r="I27" s="347"/>
      <c r="J27" s="306"/>
      <c r="K27" s="306"/>
      <c r="L27" s="307"/>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1"/>
      <c r="AR27" s="11" t="str">
        <f>IF(A27=TRUE,"〇",IF(COUNTA(M26)=1,"〇","×"))</f>
        <v>〇</v>
      </c>
      <c r="AW27" t="s">
        <v>146</v>
      </c>
      <c r="AX27" t="s">
        <v>152</v>
      </c>
      <c r="AY27" t="s">
        <v>157</v>
      </c>
    </row>
    <row r="28" spans="1:52" ht="20.100000000000001" customHeight="1">
      <c r="A28" s="38"/>
      <c r="B28" s="344"/>
      <c r="C28" s="310" t="s">
        <v>49</v>
      </c>
      <c r="D28" s="311"/>
      <c r="E28" s="311"/>
      <c r="F28" s="311"/>
      <c r="G28" s="311"/>
      <c r="H28" s="311"/>
      <c r="I28" s="311"/>
      <c r="J28" s="311"/>
      <c r="K28" s="311"/>
      <c r="L28" s="312"/>
      <c r="M28" s="492"/>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1"/>
      <c r="AW28" t="s">
        <v>147</v>
      </c>
      <c r="AX28" t="s">
        <v>153</v>
      </c>
      <c r="AY28" t="s">
        <v>158</v>
      </c>
    </row>
    <row r="29" spans="1:52" ht="20.100000000000001" customHeight="1">
      <c r="A29" s="38" t="b">
        <v>1</v>
      </c>
      <c r="B29" s="345"/>
      <c r="C29" s="346" t="s">
        <v>53</v>
      </c>
      <c r="D29" s="347"/>
      <c r="E29" s="347"/>
      <c r="F29" s="347"/>
      <c r="G29" s="347"/>
      <c r="H29" s="347"/>
      <c r="I29" s="347"/>
      <c r="J29" s="306"/>
      <c r="K29" s="306"/>
      <c r="L29" s="307"/>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1"/>
      <c r="AR29" s="11" t="str">
        <f t="shared" ref="AR29" si="1">IF(A29=TRUE,"〇",IF(COUNTA(M28)=1,"〇","×"))</f>
        <v>〇</v>
      </c>
      <c r="AW29" s="34" t="s">
        <v>148</v>
      </c>
      <c r="AX29" t="s">
        <v>154</v>
      </c>
      <c r="AY29" t="s">
        <v>159</v>
      </c>
    </row>
    <row r="30" spans="1:52" ht="20.100000000000001" customHeight="1">
      <c r="A30" s="38"/>
      <c r="B30" s="343" t="s">
        <v>36</v>
      </c>
      <c r="C30" s="334" t="s">
        <v>35</v>
      </c>
      <c r="D30" s="334"/>
      <c r="E30" s="334"/>
      <c r="F30" s="334"/>
      <c r="G30" s="334"/>
      <c r="H30" s="334"/>
      <c r="I30" s="334"/>
      <c r="J30" s="334"/>
      <c r="K30" s="334"/>
      <c r="L30" s="334"/>
      <c r="M30" s="493" t="s">
        <v>242</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c r="AP30" s="495"/>
      <c r="AY30" t="s">
        <v>160</v>
      </c>
    </row>
    <row r="31" spans="1:52" ht="20.100000000000001" customHeight="1">
      <c r="A31" s="38" t="b">
        <v>0</v>
      </c>
      <c r="B31" s="344"/>
      <c r="C31" s="346" t="s">
        <v>61</v>
      </c>
      <c r="D31" s="347"/>
      <c r="E31" s="347"/>
      <c r="F31" s="347"/>
      <c r="G31" s="347"/>
      <c r="H31" s="347"/>
      <c r="I31" s="347"/>
      <c r="J31" s="306"/>
      <c r="K31" s="306"/>
      <c r="L31" s="307"/>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8"/>
      <c r="AR31" s="11" t="str">
        <f t="shared" ref="AR31" si="2">IF(A31=TRUE,"〇",IF(COUNTA(M30)=1,"〇","×"))</f>
        <v>〇</v>
      </c>
      <c r="AY31" t="s">
        <v>161</v>
      </c>
    </row>
    <row r="32" spans="1:52" ht="20.100000000000001" customHeight="1">
      <c r="A32" s="38"/>
      <c r="B32" s="344"/>
      <c r="C32" s="331" t="s">
        <v>37</v>
      </c>
      <c r="D32" s="331"/>
      <c r="E32" s="331"/>
      <c r="F32" s="331"/>
      <c r="G32" s="331"/>
      <c r="H32" s="331"/>
      <c r="I32" s="331"/>
      <c r="J32" s="331"/>
      <c r="K32" s="331"/>
      <c r="L32" s="331"/>
      <c r="M32" s="490" t="s">
        <v>89</v>
      </c>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490"/>
      <c r="AM32" s="490"/>
      <c r="AN32" s="490"/>
      <c r="AO32" s="490"/>
      <c r="AP32" s="491"/>
    </row>
    <row r="33" spans="1:44" ht="20.100000000000001" customHeight="1">
      <c r="A33" s="38" t="b">
        <v>0</v>
      </c>
      <c r="B33" s="344"/>
      <c r="C33" s="346" t="s">
        <v>54</v>
      </c>
      <c r="D33" s="347"/>
      <c r="E33" s="347"/>
      <c r="F33" s="347"/>
      <c r="G33" s="347"/>
      <c r="H33" s="347"/>
      <c r="I33" s="347"/>
      <c r="J33" s="306"/>
      <c r="K33" s="306"/>
      <c r="L33" s="307"/>
      <c r="M33" s="490"/>
      <c r="N33" s="490"/>
      <c r="O33" s="490"/>
      <c r="P33" s="490"/>
      <c r="Q33" s="490"/>
      <c r="R33" s="490"/>
      <c r="S33" s="490"/>
      <c r="T33" s="490"/>
      <c r="U33" s="490"/>
      <c r="V33" s="490"/>
      <c r="W33" s="490"/>
      <c r="X33" s="490"/>
      <c r="Y33" s="490"/>
      <c r="Z33" s="490"/>
      <c r="AA33" s="490"/>
      <c r="AB33" s="490"/>
      <c r="AC33" s="490"/>
      <c r="AD33" s="490"/>
      <c r="AE33" s="490"/>
      <c r="AF33" s="490"/>
      <c r="AG33" s="490"/>
      <c r="AH33" s="490"/>
      <c r="AI33" s="490"/>
      <c r="AJ33" s="490"/>
      <c r="AK33" s="490"/>
      <c r="AL33" s="490"/>
      <c r="AM33" s="490"/>
      <c r="AN33" s="490"/>
      <c r="AO33" s="490"/>
      <c r="AP33" s="491"/>
      <c r="AR33" s="11" t="str">
        <f t="shared" ref="AR33" si="3">IF(A33=TRUE,"〇",IF(COUNTA(M32)=1,"〇","×"))</f>
        <v>〇</v>
      </c>
    </row>
    <row r="34" spans="1:44" ht="20.100000000000001" customHeight="1">
      <c r="A34" s="38"/>
      <c r="B34" s="344"/>
      <c r="C34" s="310" t="s">
        <v>49</v>
      </c>
      <c r="D34" s="311"/>
      <c r="E34" s="311"/>
      <c r="F34" s="311"/>
      <c r="G34" s="311"/>
      <c r="H34" s="311"/>
      <c r="I34" s="311"/>
      <c r="J34" s="311"/>
      <c r="K34" s="311"/>
      <c r="L34" s="312"/>
      <c r="M34" s="492" t="s">
        <v>243</v>
      </c>
      <c r="N34" s="490"/>
      <c r="O34" s="490"/>
      <c r="P34" s="490"/>
      <c r="Q34" s="490"/>
      <c r="R34" s="490"/>
      <c r="S34" s="490"/>
      <c r="T34" s="490"/>
      <c r="U34" s="490"/>
      <c r="V34" s="490"/>
      <c r="W34" s="490"/>
      <c r="X34" s="490"/>
      <c r="Y34" s="490"/>
      <c r="Z34" s="490"/>
      <c r="AA34" s="490"/>
      <c r="AB34" s="490"/>
      <c r="AC34" s="490"/>
      <c r="AD34" s="490"/>
      <c r="AE34" s="490"/>
      <c r="AF34" s="490"/>
      <c r="AG34" s="490"/>
      <c r="AH34" s="490"/>
      <c r="AI34" s="490"/>
      <c r="AJ34" s="490"/>
      <c r="AK34" s="490"/>
      <c r="AL34" s="490"/>
      <c r="AM34" s="490"/>
      <c r="AN34" s="490"/>
      <c r="AO34" s="490"/>
      <c r="AP34" s="491"/>
    </row>
    <row r="35" spans="1:44" ht="20.100000000000001" customHeight="1">
      <c r="A35" s="38" t="b">
        <v>0</v>
      </c>
      <c r="B35" s="345"/>
      <c r="C35" s="346" t="s">
        <v>52</v>
      </c>
      <c r="D35" s="347"/>
      <c r="E35" s="347"/>
      <c r="F35" s="347"/>
      <c r="G35" s="347"/>
      <c r="H35" s="347"/>
      <c r="I35" s="347"/>
      <c r="J35" s="306"/>
      <c r="K35" s="306"/>
      <c r="L35" s="307"/>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1"/>
      <c r="AR35" s="11" t="str">
        <f t="shared" ref="AR35" si="4">IF(A35=TRUE,"〇",IF(COUNTA(M34)=1,"〇","×"))</f>
        <v>〇</v>
      </c>
    </row>
    <row r="36" spans="1:44" ht="39.75" customHeight="1">
      <c r="A36" s="2"/>
      <c r="B36" s="297" t="s">
        <v>55</v>
      </c>
      <c r="C36" s="275" t="s">
        <v>14</v>
      </c>
      <c r="D36" s="275"/>
      <c r="E36" s="275"/>
      <c r="F36" s="275"/>
      <c r="G36" s="275"/>
      <c r="H36" s="275"/>
      <c r="I36" s="275"/>
      <c r="J36" s="275"/>
      <c r="K36" s="275"/>
      <c r="L36" s="275"/>
      <c r="M36" s="482" t="s">
        <v>94</v>
      </c>
      <c r="N36" s="483"/>
      <c r="O36" s="483" t="s">
        <v>94</v>
      </c>
      <c r="P36" s="483"/>
      <c r="Q36" s="483" t="s">
        <v>94</v>
      </c>
      <c r="R36" s="483"/>
      <c r="S36" s="483" t="s">
        <v>94</v>
      </c>
      <c r="T36" s="483"/>
      <c r="U36" s="300" t="s">
        <v>60</v>
      </c>
      <c r="V36" s="300"/>
      <c r="W36" s="476" t="s">
        <v>94</v>
      </c>
      <c r="X36" s="476"/>
      <c r="Y36" s="476" t="s">
        <v>94</v>
      </c>
      <c r="Z36" s="476"/>
      <c r="AA36" s="476" t="s">
        <v>94</v>
      </c>
      <c r="AB36" s="477"/>
      <c r="AC36" s="282"/>
      <c r="AD36" s="283"/>
      <c r="AE36" s="283"/>
      <c r="AF36" s="283"/>
      <c r="AG36" s="283"/>
      <c r="AH36" s="283"/>
      <c r="AI36" s="283"/>
      <c r="AJ36" s="283"/>
      <c r="AK36" s="283"/>
      <c r="AL36" s="283"/>
      <c r="AM36" s="283"/>
      <c r="AN36" s="283"/>
      <c r="AO36" s="283"/>
      <c r="AP36" s="284"/>
      <c r="AR36" s="11" t="str">
        <f>IF(COUNTA(M36:AB36)=8,"〇","×")</f>
        <v>〇</v>
      </c>
    </row>
    <row r="37" spans="1:44" ht="39.950000000000003" customHeight="1">
      <c r="A37" s="2"/>
      <c r="B37" s="297"/>
      <c r="C37" s="275" t="s">
        <v>18</v>
      </c>
      <c r="D37" s="275"/>
      <c r="E37" s="275"/>
      <c r="F37" s="275"/>
      <c r="G37" s="275"/>
      <c r="H37" s="275"/>
      <c r="I37" s="275"/>
      <c r="J37" s="275"/>
      <c r="K37" s="275"/>
      <c r="L37" s="275"/>
      <c r="M37" s="478" t="s">
        <v>93</v>
      </c>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9"/>
      <c r="AR37" s="11" t="str">
        <f>IF(COUNTA(M37)=1,"〇","×")</f>
        <v>〇</v>
      </c>
    </row>
    <row r="38" spans="1:44" ht="39.950000000000003" customHeight="1">
      <c r="A38" s="2"/>
      <c r="B38" s="297"/>
      <c r="C38" s="275" t="s">
        <v>56</v>
      </c>
      <c r="D38" s="275"/>
      <c r="E38" s="275"/>
      <c r="F38" s="275"/>
      <c r="G38" s="275"/>
      <c r="H38" s="275"/>
      <c r="I38" s="275"/>
      <c r="J38" s="275"/>
      <c r="K38" s="275"/>
      <c r="L38" s="275"/>
      <c r="M38" s="480" t="s">
        <v>92</v>
      </c>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480"/>
      <c r="AP38" s="481"/>
      <c r="AR38" s="11" t="str">
        <f>IF(COUNTA(M38)=1,"〇","×")</f>
        <v>〇</v>
      </c>
    </row>
    <row r="39" spans="1:44" ht="39.950000000000003" customHeight="1">
      <c r="A39" s="2"/>
      <c r="B39" s="297"/>
      <c r="C39" s="275" t="s">
        <v>57</v>
      </c>
      <c r="D39" s="275"/>
      <c r="E39" s="275"/>
      <c r="F39" s="275"/>
      <c r="G39" s="275"/>
      <c r="H39" s="275"/>
      <c r="I39" s="275"/>
      <c r="J39" s="275"/>
      <c r="K39" s="275"/>
      <c r="L39" s="275"/>
      <c r="M39" s="484">
        <v>1</v>
      </c>
      <c r="N39" s="485"/>
      <c r="O39" s="287" t="s">
        <v>23</v>
      </c>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9"/>
      <c r="AR39" s="11" t="str">
        <f>IF(COUNTA(M39)=1,"〇","×")</f>
        <v>〇</v>
      </c>
    </row>
    <row r="40" spans="1:44" ht="32.25" customHeight="1">
      <c r="A40" s="2"/>
      <c r="B40" s="297"/>
      <c r="C40" s="275" t="s">
        <v>58</v>
      </c>
      <c r="D40" s="275"/>
      <c r="E40" s="275"/>
      <c r="F40" s="275"/>
      <c r="G40" s="275"/>
      <c r="H40" s="275"/>
      <c r="I40" s="275"/>
      <c r="J40" s="275"/>
      <c r="K40" s="275"/>
      <c r="L40" s="275"/>
      <c r="M40" s="486">
        <v>1</v>
      </c>
      <c r="N40" s="476"/>
      <c r="O40" s="476">
        <v>2</v>
      </c>
      <c r="P40" s="476"/>
      <c r="Q40" s="476">
        <v>3</v>
      </c>
      <c r="R40" s="476"/>
      <c r="S40" s="476">
        <v>4</v>
      </c>
      <c r="T40" s="476"/>
      <c r="U40" s="476">
        <v>5</v>
      </c>
      <c r="V40" s="476"/>
      <c r="W40" s="476">
        <v>6</v>
      </c>
      <c r="X40" s="476"/>
      <c r="Y40" s="476">
        <v>7</v>
      </c>
      <c r="Z40" s="477"/>
      <c r="AA40" s="282"/>
      <c r="AB40" s="283"/>
      <c r="AC40" s="283"/>
      <c r="AD40" s="283"/>
      <c r="AE40" s="283"/>
      <c r="AF40" s="283"/>
      <c r="AG40" s="283"/>
      <c r="AH40" s="283"/>
      <c r="AI40" s="283"/>
      <c r="AJ40" s="283"/>
      <c r="AK40" s="283"/>
      <c r="AL40" s="283"/>
      <c r="AM40" s="283"/>
      <c r="AN40" s="283"/>
      <c r="AO40" s="283"/>
      <c r="AP40" s="284"/>
      <c r="AR40" s="11" t="str">
        <f>IF(COUNTA(M40:Z40)=7,"〇","×")</f>
        <v>〇</v>
      </c>
    </row>
    <row r="41" spans="1:44" ht="38.25" customHeight="1" thickBot="1">
      <c r="A41" s="2"/>
      <c r="B41" s="298"/>
      <c r="C41" s="290" t="s">
        <v>59</v>
      </c>
      <c r="D41" s="290"/>
      <c r="E41" s="290"/>
      <c r="F41" s="290"/>
      <c r="G41" s="290"/>
      <c r="H41" s="290"/>
      <c r="I41" s="290"/>
      <c r="J41" s="290"/>
      <c r="K41" s="290"/>
      <c r="L41" s="290"/>
      <c r="M41" s="487" t="s">
        <v>91</v>
      </c>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488"/>
      <c r="AN41" s="488"/>
      <c r="AO41" s="488"/>
      <c r="AP41" s="489"/>
      <c r="AR41" s="11" t="str">
        <f>IF(COUNTA(M41:AP41)=1,"〇","×")</f>
        <v>〇</v>
      </c>
    </row>
    <row r="42" spans="1:44" ht="20.100000000000001" customHeight="1">
      <c r="A42" s="2"/>
      <c r="B42" s="2"/>
      <c r="C42" s="2"/>
      <c r="D42" s="12" t="s">
        <v>67</v>
      </c>
      <c r="E42" s="2"/>
      <c r="F42" s="2"/>
      <c r="G42" s="2"/>
      <c r="H42" s="2"/>
      <c r="I42" s="2"/>
      <c r="J42" s="2"/>
      <c r="K42" s="2"/>
      <c r="L42" s="2"/>
      <c r="M42" s="2"/>
      <c r="N42" s="2"/>
      <c r="O42" s="2"/>
      <c r="P42" s="2"/>
      <c r="Q42" s="2"/>
      <c r="R42" s="2"/>
      <c r="S42" s="2"/>
      <c r="T42" s="2"/>
      <c r="U42" s="2"/>
      <c r="V42" s="2"/>
      <c r="W42" s="2"/>
      <c r="X42" s="2"/>
      <c r="Y42" s="2"/>
      <c r="Z42" s="2"/>
      <c r="AA42" s="2"/>
    </row>
    <row r="43" spans="1:44" ht="20.100000000000001" customHeight="1" thickBot="1">
      <c r="A43" s="2"/>
      <c r="B43" s="2"/>
      <c r="C43" s="2"/>
      <c r="D43" s="12" t="s">
        <v>66</v>
      </c>
      <c r="E43" s="2"/>
      <c r="F43" s="2"/>
      <c r="G43" s="2"/>
      <c r="H43" s="2"/>
      <c r="I43" s="2"/>
      <c r="J43" s="2"/>
      <c r="K43" s="2"/>
      <c r="L43" s="2"/>
      <c r="M43" s="2"/>
      <c r="N43" s="2"/>
      <c r="O43" s="2"/>
      <c r="P43" s="2"/>
      <c r="Q43" s="2"/>
      <c r="R43" s="2"/>
      <c r="S43" s="2"/>
      <c r="T43" s="2"/>
      <c r="U43" s="2"/>
      <c r="V43" s="2"/>
      <c r="W43" s="2"/>
      <c r="X43" s="2"/>
      <c r="Y43" s="2"/>
      <c r="Z43" s="2"/>
      <c r="AA43" s="2"/>
    </row>
    <row r="44" spans="1:44" ht="20.100000000000001" customHeight="1">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131"/>
      <c r="AI44" s="131"/>
      <c r="AJ44" s="131"/>
      <c r="AK44" s="131"/>
      <c r="AL44" s="131"/>
      <c r="AM44" s="131"/>
      <c r="AN44" s="131"/>
      <c r="AO44" s="131"/>
      <c r="AP44" s="132"/>
    </row>
    <row r="45" spans="1:44" ht="21.95" customHeight="1">
      <c r="A45" s="198"/>
      <c r="B45" s="6" t="s">
        <v>268</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P45" s="133"/>
    </row>
    <row r="46" spans="1:44" ht="45.95" customHeight="1">
      <c r="A46" s="55" t="b">
        <v>1</v>
      </c>
      <c r="B46" s="69"/>
      <c r="C46" s="271" t="s">
        <v>271</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2"/>
    </row>
    <row r="47" spans="1:44" ht="35.1" customHeight="1">
      <c r="A47" s="55" t="b">
        <v>1</v>
      </c>
      <c r="B47" s="69"/>
      <c r="C47" s="271" t="s">
        <v>314</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2"/>
    </row>
    <row r="48" spans="1:44" ht="35.1" customHeight="1">
      <c r="A48" s="55" t="b">
        <v>1</v>
      </c>
      <c r="B48" s="69"/>
      <c r="C48" s="271" t="s">
        <v>315</v>
      </c>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row>
    <row r="49" spans="1:42" ht="35.1" customHeight="1">
      <c r="A49" s="55" t="b">
        <v>1</v>
      </c>
      <c r="B49" s="69"/>
      <c r="C49" s="271" t="s">
        <v>272</v>
      </c>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2"/>
    </row>
    <row r="50" spans="1:42" ht="20.100000000000001" customHeight="1">
      <c r="A50" s="55"/>
      <c r="B50" s="342" t="s">
        <v>63</v>
      </c>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P50" s="133"/>
    </row>
    <row r="51" spans="1:42" ht="35.1" customHeight="1" thickBot="1">
      <c r="A51" s="55" t="b">
        <v>1</v>
      </c>
      <c r="B51" s="68"/>
      <c r="C51" s="273" t="s">
        <v>68</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4"/>
    </row>
  </sheetData>
  <sheetProtection algorithmName="SHA-512" hashValue="nP7UX4PGuxby6Jv3UbTx2qHlTfMkhBtbgT6uzVNIPzPRBHr3eH5Z3XcFu1jSj46nuLttQ147eVFzhr9KmrvirA==" saltValue="Q4ZouicWe5JwHCBZAEP2Mg==" spinCount="100000" sheet="1" scenarios="1"/>
  <mergeCells count="98">
    <mergeCell ref="B6:L6"/>
    <mergeCell ref="M6:AP6"/>
    <mergeCell ref="B7:B19"/>
    <mergeCell ref="C7:L7"/>
    <mergeCell ref="M7:AP7"/>
    <mergeCell ref="C8:L8"/>
    <mergeCell ref="C9:L9"/>
    <mergeCell ref="M9:AP9"/>
    <mergeCell ref="C10:L10"/>
    <mergeCell ref="C16:L16"/>
    <mergeCell ref="M16:T16"/>
    <mergeCell ref="C17:L17"/>
    <mergeCell ref="M17:AP17"/>
    <mergeCell ref="C18:L18"/>
    <mergeCell ref="M18:AP18"/>
    <mergeCell ref="M10:AP10"/>
    <mergeCell ref="C11:L11"/>
    <mergeCell ref="C12:L12"/>
    <mergeCell ref="M12:AP12"/>
    <mergeCell ref="C13:L13"/>
    <mergeCell ref="M13:T13"/>
    <mergeCell ref="B20:B23"/>
    <mergeCell ref="C20:L20"/>
    <mergeCell ref="M20:AP20"/>
    <mergeCell ref="C21:L21"/>
    <mergeCell ref="M21:AP21"/>
    <mergeCell ref="C22:L22"/>
    <mergeCell ref="M22:AP22"/>
    <mergeCell ref="C23:L23"/>
    <mergeCell ref="M23:AP23"/>
    <mergeCell ref="J29:L29"/>
    <mergeCell ref="C14:L14"/>
    <mergeCell ref="M14:T14"/>
    <mergeCell ref="C15:L15"/>
    <mergeCell ref="M15:T15"/>
    <mergeCell ref="C19:L19"/>
    <mergeCell ref="M19:AP19"/>
    <mergeCell ref="B30:B35"/>
    <mergeCell ref="C34:L34"/>
    <mergeCell ref="M34:AP35"/>
    <mergeCell ref="C35:I35"/>
    <mergeCell ref="J35:L35"/>
    <mergeCell ref="C32:L32"/>
    <mergeCell ref="M32:AP33"/>
    <mergeCell ref="C33:I33"/>
    <mergeCell ref="J33:L33"/>
    <mergeCell ref="C30:L30"/>
    <mergeCell ref="M30:AP31"/>
    <mergeCell ref="C31:I31"/>
    <mergeCell ref="J31:L31"/>
    <mergeCell ref="S36:T36"/>
    <mergeCell ref="C39:L39"/>
    <mergeCell ref="U36:V36"/>
    <mergeCell ref="W36:X36"/>
    <mergeCell ref="B24:B29"/>
    <mergeCell ref="C24:L24"/>
    <mergeCell ref="M24:AP25"/>
    <mergeCell ref="C25:I25"/>
    <mergeCell ref="J25:L25"/>
    <mergeCell ref="C26:L26"/>
    <mergeCell ref="M26:AP27"/>
    <mergeCell ref="C27:I27"/>
    <mergeCell ref="J27:L27"/>
    <mergeCell ref="C28:L28"/>
    <mergeCell ref="M28:AP29"/>
    <mergeCell ref="C29:I29"/>
    <mergeCell ref="C51:AP51"/>
    <mergeCell ref="B50:AG50"/>
    <mergeCell ref="M39:N39"/>
    <mergeCell ref="O39:AP39"/>
    <mergeCell ref="C40:L40"/>
    <mergeCell ref="M40:N40"/>
    <mergeCell ref="O40:P40"/>
    <mergeCell ref="Q40:R40"/>
    <mergeCell ref="S40:T40"/>
    <mergeCell ref="U40:V40"/>
    <mergeCell ref="W40:X40"/>
    <mergeCell ref="Y40:Z40"/>
    <mergeCell ref="AA40:AP40"/>
    <mergeCell ref="C41:L41"/>
    <mergeCell ref="M41:AP41"/>
    <mergeCell ref="B36:B41"/>
    <mergeCell ref="A1:AN1"/>
    <mergeCell ref="C46:AP46"/>
    <mergeCell ref="C47:AP47"/>
    <mergeCell ref="C48:AP48"/>
    <mergeCell ref="C49:AP49"/>
    <mergeCell ref="Y36:Z36"/>
    <mergeCell ref="AA36:AB36"/>
    <mergeCell ref="AC36:AP36"/>
    <mergeCell ref="C37:L37"/>
    <mergeCell ref="M37:AP37"/>
    <mergeCell ref="C38:L38"/>
    <mergeCell ref="M38:AP38"/>
    <mergeCell ref="C36:L36"/>
    <mergeCell ref="M36:N36"/>
    <mergeCell ref="O36:P36"/>
    <mergeCell ref="Q36:R36"/>
  </mergeCells>
  <phoneticPr fontId="3"/>
  <conditionalFormatting sqref="M26">
    <cfRule type="expression" dxfId="38" priority="15">
      <formula>$A$27=TRUE</formula>
    </cfRule>
  </conditionalFormatting>
  <conditionalFormatting sqref="M28">
    <cfRule type="expression" dxfId="37" priority="16">
      <formula>$A$29</formula>
    </cfRule>
  </conditionalFormatting>
  <conditionalFormatting sqref="M32">
    <cfRule type="expression" dxfId="36" priority="14">
      <formula>$A$33=TRUE</formula>
    </cfRule>
  </conditionalFormatting>
  <conditionalFormatting sqref="M34">
    <cfRule type="expression" dxfId="35" priority="13">
      <formula>$A$35=TRUE</formula>
    </cfRule>
  </conditionalFormatting>
  <conditionalFormatting sqref="M24:AP25">
    <cfRule type="expression" dxfId="34" priority="12">
      <formula>$A$25=TRUE</formula>
    </cfRule>
  </conditionalFormatting>
  <conditionalFormatting sqref="M30:AP31">
    <cfRule type="expression" dxfId="33" priority="11">
      <formula>$A$31=TRUE</formula>
    </cfRule>
  </conditionalFormatting>
  <dataValidations count="7">
    <dataValidation imeMode="hiragana" allowBlank="1" showInputMessage="1" showErrorMessage="1" sqref="M7:AP7" xr:uid="{00000000-0002-0000-0700-000000000000}"/>
    <dataValidation imeMode="fullAlpha" allowBlank="1" showInputMessage="1" showErrorMessage="1" sqref="M16 M13" xr:uid="{00000000-0002-0000-0700-000001000000}"/>
    <dataValidation imeMode="halfAlpha" allowBlank="1" showInputMessage="1" showErrorMessage="1" sqref="Q11:T11 M11:O11 M19 M23 Q8:T8 M8:O8 M6:AP6 M18:AP18 M22:AP22 M32:AP33 M39:N39 M40:Z40" xr:uid="{00000000-0002-0000-0700-000002000000}"/>
    <dataValidation imeMode="halfKatakana" allowBlank="1" showInputMessage="1" showErrorMessage="1" sqref="M41:AP41" xr:uid="{00000000-0002-0000-0700-000003000000}"/>
    <dataValidation type="list" allowBlank="1" showInputMessage="1" showErrorMessage="1" sqref="M15:T15" xr:uid="{00000000-0002-0000-0700-000004000000}">
      <formula1>INDIRECT(M14)</formula1>
    </dataValidation>
    <dataValidation type="list" allowBlank="1" showInputMessage="1" showErrorMessage="1" sqref="M14:T14" xr:uid="{00000000-0002-0000-0700-000005000000}">
      <formula1>$AW$13:$AZ$13</formula1>
    </dataValidation>
    <dataValidation imeMode="disabled" allowBlank="1" showInputMessage="1" showErrorMessage="1" sqref="M34:AP35 M28:AP29" xr:uid="{00000000-0002-0000-0700-000006000000}"/>
  </dataValidations>
  <pageMargins left="0.7" right="0.7"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133350</xdr:colOff>
                    <xdr:row>28</xdr:row>
                    <xdr:rowOff>0</xdr:rowOff>
                  </from>
                  <to>
                    <xdr:col>12</xdr:col>
                    <xdr:colOff>152400</xdr:colOff>
                    <xdr:row>28</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133350</xdr:colOff>
                    <xdr:row>34</xdr:row>
                    <xdr:rowOff>0</xdr:rowOff>
                  </from>
                  <to>
                    <xdr:col>12</xdr:col>
                    <xdr:colOff>152400</xdr:colOff>
                    <xdr:row>34</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133350</xdr:colOff>
                    <xdr:row>26</xdr:row>
                    <xdr:rowOff>0</xdr:rowOff>
                  </from>
                  <to>
                    <xdr:col>12</xdr:col>
                    <xdr:colOff>152400</xdr:colOff>
                    <xdr:row>26</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133350</xdr:colOff>
                    <xdr:row>32</xdr:row>
                    <xdr:rowOff>0</xdr:rowOff>
                  </from>
                  <to>
                    <xdr:col>12</xdr:col>
                    <xdr:colOff>152400</xdr:colOff>
                    <xdr:row>32</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323850</xdr:colOff>
                    <xdr:row>45</xdr:row>
                    <xdr:rowOff>133350</xdr:rowOff>
                  </from>
                  <to>
                    <xdr:col>1</xdr:col>
                    <xdr:colOff>714375</xdr:colOff>
                    <xdr:row>45</xdr:row>
                    <xdr:rowOff>390525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9</xdr:col>
                    <xdr:colOff>133350</xdr:colOff>
                    <xdr:row>24</xdr:row>
                    <xdr:rowOff>0</xdr:rowOff>
                  </from>
                  <to>
                    <xdr:col>12</xdr:col>
                    <xdr:colOff>152400</xdr:colOff>
                    <xdr:row>24</xdr:row>
                    <xdr:rowOff>238125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9</xdr:col>
                    <xdr:colOff>133350</xdr:colOff>
                    <xdr:row>30</xdr:row>
                    <xdr:rowOff>0</xdr:rowOff>
                  </from>
                  <to>
                    <xdr:col>12</xdr:col>
                    <xdr:colOff>152400</xdr:colOff>
                    <xdr:row>30</xdr:row>
                    <xdr:rowOff>238125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1</xdr:col>
                    <xdr:colOff>314325</xdr:colOff>
                    <xdr:row>50</xdr:row>
                    <xdr:rowOff>104775</xdr:rowOff>
                  </from>
                  <to>
                    <xdr:col>1</xdr:col>
                    <xdr:colOff>619125</xdr:colOff>
                    <xdr:row>50</xdr:row>
                    <xdr:rowOff>342900</xdr:rowOff>
                  </to>
                </anchor>
              </controlPr>
            </control>
          </mc:Choice>
        </mc:AlternateContent>
        <mc:AlternateContent xmlns:mc="http://schemas.openxmlformats.org/markup-compatibility/2006">
          <mc:Choice Requires="x14">
            <control shapeId="8211" r:id="rId12" name="Check Box 19">
              <controlPr defaultSize="0" autoFill="0" autoLine="0" autoPict="0">
                <anchor moveWithCells="1">
                  <from>
                    <xdr:col>1</xdr:col>
                    <xdr:colOff>323850</xdr:colOff>
                    <xdr:row>46</xdr:row>
                    <xdr:rowOff>133350</xdr:rowOff>
                  </from>
                  <to>
                    <xdr:col>1</xdr:col>
                    <xdr:colOff>714375</xdr:colOff>
                    <xdr:row>46</xdr:row>
                    <xdr:rowOff>390525</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1</xdr:col>
                    <xdr:colOff>323850</xdr:colOff>
                    <xdr:row>47</xdr:row>
                    <xdr:rowOff>133350</xdr:rowOff>
                  </from>
                  <to>
                    <xdr:col>1</xdr:col>
                    <xdr:colOff>714375</xdr:colOff>
                    <xdr:row>47</xdr:row>
                    <xdr:rowOff>390525</xdr:rowOff>
                  </to>
                </anchor>
              </controlPr>
            </control>
          </mc:Choice>
        </mc:AlternateContent>
        <mc:AlternateContent xmlns:mc="http://schemas.openxmlformats.org/markup-compatibility/2006">
          <mc:Choice Requires="x14">
            <control shapeId="8213" r:id="rId14" name="Check Box 21">
              <controlPr defaultSize="0" autoFill="0" autoLine="0" autoPict="0">
                <anchor moveWithCells="1">
                  <from>
                    <xdr:col>1</xdr:col>
                    <xdr:colOff>323850</xdr:colOff>
                    <xdr:row>48</xdr:row>
                    <xdr:rowOff>133350</xdr:rowOff>
                  </from>
                  <to>
                    <xdr:col>1</xdr:col>
                    <xdr:colOff>714375</xdr:colOff>
                    <xdr:row>48</xdr:row>
                    <xdr:rowOff>390525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60"/>
  <sheetViews>
    <sheetView view="pageBreakPreview" zoomScaleNormal="100" zoomScaleSheetLayoutView="100" workbookViewId="0">
      <selection activeCell="L24" sqref="L24"/>
    </sheetView>
  </sheetViews>
  <sheetFormatPr defaultColWidth="9" defaultRowHeight="18.75"/>
  <cols>
    <col min="1" max="12" width="9" customWidth="1"/>
    <col min="13" max="14" width="8.75" customWidth="1"/>
    <col min="15" max="15" width="5.375" customWidth="1"/>
    <col min="16" max="16" width="9" customWidth="1"/>
    <col min="17" max="17" width="15.125" customWidth="1"/>
    <col min="18" max="20" width="9" customWidth="1"/>
  </cols>
  <sheetData>
    <row r="1" spans="1:19" ht="25.5">
      <c r="A1" s="348" t="s">
        <v>306</v>
      </c>
      <c r="B1" s="348"/>
      <c r="C1" s="348"/>
      <c r="D1" s="348"/>
      <c r="E1" s="348"/>
      <c r="F1" s="348"/>
      <c r="G1" s="348"/>
      <c r="H1" s="348"/>
      <c r="I1" s="348"/>
      <c r="J1" s="348"/>
      <c r="K1" s="348"/>
      <c r="L1" s="348"/>
      <c r="M1" s="348"/>
      <c r="N1" s="348"/>
      <c r="O1" s="348"/>
      <c r="P1" s="348"/>
      <c r="Q1" s="348"/>
      <c r="R1" s="141"/>
    </row>
    <row r="2" spans="1:19" ht="19.5" thickBot="1">
      <c r="A2" s="13"/>
      <c r="B2" s="13"/>
      <c r="C2" s="13"/>
      <c r="D2" s="13"/>
      <c r="E2" s="13"/>
      <c r="F2" s="13"/>
      <c r="G2" s="13"/>
      <c r="H2" s="13"/>
      <c r="I2" s="13"/>
      <c r="J2" s="13"/>
      <c r="K2" s="13"/>
      <c r="L2" s="13"/>
      <c r="M2" s="13"/>
      <c r="N2" s="13"/>
      <c r="O2" s="13"/>
      <c r="P2" s="13"/>
      <c r="Q2" s="13"/>
      <c r="R2" s="13"/>
      <c r="S2" s="13"/>
    </row>
    <row r="3" spans="1:19" ht="19.5" thickBot="1">
      <c r="A3" s="13" t="s">
        <v>95</v>
      </c>
      <c r="B3" s="13"/>
      <c r="C3" s="364" t="str">
        <f>'基本シート (記入例)'!M10</f>
        <v>〇〇福祉会デイサービスセンター</v>
      </c>
      <c r="D3" s="365"/>
      <c r="E3" s="365"/>
      <c r="F3" s="365"/>
      <c r="G3" s="365"/>
      <c r="H3" s="366"/>
      <c r="I3" s="13"/>
      <c r="J3" s="13"/>
      <c r="K3" s="13"/>
      <c r="L3" s="13"/>
      <c r="M3" s="13"/>
      <c r="N3" s="13"/>
      <c r="O3" s="13"/>
      <c r="P3" s="13"/>
      <c r="Q3" s="13"/>
      <c r="R3" s="13"/>
      <c r="S3" s="13"/>
    </row>
    <row r="4" spans="1:19" ht="19.5" thickBot="1">
      <c r="A4" s="13" t="s">
        <v>123</v>
      </c>
      <c r="B4" s="13"/>
      <c r="C4" s="364" t="str">
        <f>'基本シート (記入例)'!M7</f>
        <v>社会福祉法人〇〇福祉会</v>
      </c>
      <c r="D4" s="365"/>
      <c r="E4" s="365"/>
      <c r="F4" s="365"/>
      <c r="G4" s="365"/>
      <c r="H4" s="366"/>
      <c r="I4" s="13"/>
      <c r="J4" s="13"/>
      <c r="K4" s="13"/>
      <c r="L4" s="13"/>
      <c r="M4" s="13"/>
      <c r="N4" s="13"/>
      <c r="O4" s="13"/>
      <c r="P4" s="13"/>
      <c r="Q4" s="13"/>
      <c r="R4" s="13"/>
      <c r="S4" s="13"/>
    </row>
    <row r="5" spans="1:19" ht="10.5" customHeight="1" thickBot="1">
      <c r="A5" s="13"/>
      <c r="B5" s="13"/>
      <c r="C5" s="121"/>
      <c r="D5" s="121"/>
      <c r="E5" s="121"/>
      <c r="F5" s="13"/>
      <c r="G5" s="13"/>
      <c r="H5" s="13"/>
      <c r="I5" s="13"/>
      <c r="J5" s="13"/>
      <c r="K5" s="13"/>
      <c r="L5" s="13"/>
      <c r="M5" s="13"/>
      <c r="N5" s="13"/>
      <c r="O5" s="13"/>
      <c r="P5" s="13"/>
      <c r="Q5" s="13"/>
      <c r="R5" s="13"/>
      <c r="S5" s="13"/>
    </row>
    <row r="6" spans="1:19" ht="19.5" thickBot="1">
      <c r="A6" s="13" t="s">
        <v>96</v>
      </c>
      <c r="B6" s="13"/>
      <c r="C6" s="526" t="s">
        <v>231</v>
      </c>
      <c r="D6" s="527"/>
      <c r="E6" s="528"/>
      <c r="F6" s="13" t="s">
        <v>97</v>
      </c>
      <c r="G6" s="13"/>
      <c r="H6" s="13"/>
      <c r="I6" s="13"/>
      <c r="J6" s="13"/>
      <c r="K6" s="13"/>
      <c r="L6" s="13"/>
      <c r="M6" s="13"/>
      <c r="N6" s="13"/>
      <c r="O6" s="13"/>
      <c r="P6" s="13"/>
      <c r="Q6" s="13"/>
      <c r="R6" s="13"/>
      <c r="S6" s="13"/>
    </row>
    <row r="7" spans="1:19" ht="19.5" thickBot="1">
      <c r="A7" s="13"/>
      <c r="B7" s="13"/>
      <c r="C7" s="13"/>
      <c r="D7" s="13"/>
      <c r="E7" s="13"/>
      <c r="F7" s="13"/>
      <c r="G7" s="13"/>
      <c r="H7" s="13"/>
      <c r="I7" s="13"/>
      <c r="J7" s="13"/>
      <c r="K7" s="13"/>
      <c r="L7" s="13"/>
      <c r="M7" s="13"/>
      <c r="N7" s="13"/>
      <c r="O7" s="13"/>
      <c r="P7" s="13"/>
      <c r="Q7" s="13"/>
      <c r="R7" s="13"/>
      <c r="S7" s="13"/>
    </row>
    <row r="8" spans="1:19" ht="19.5" thickBot="1">
      <c r="A8" s="13" t="s">
        <v>98</v>
      </c>
      <c r="B8" s="13"/>
      <c r="C8" s="13"/>
      <c r="D8" s="361" t="s">
        <v>99</v>
      </c>
      <c r="E8" s="361"/>
      <c r="F8" s="523" t="str">
        <f>IF(OR(C6="入所系事業所",C6="通所系事業所（入浴介助あり）",C6="通所系事業所（入浴介助なし）"),"必要","不要")</f>
        <v>必要</v>
      </c>
      <c r="G8" s="524"/>
      <c r="H8" s="22" t="s">
        <v>62</v>
      </c>
      <c r="I8" s="190">
        <f>'基本シート (記入例)'!M16</f>
        <v>30</v>
      </c>
      <c r="J8" s="13" t="s">
        <v>118</v>
      </c>
      <c r="K8" s="13"/>
      <c r="L8" s="13"/>
      <c r="M8" s="13"/>
      <c r="N8" s="13"/>
      <c r="O8" s="13"/>
      <c r="P8" s="13"/>
      <c r="Q8" s="13"/>
      <c r="R8" s="13"/>
      <c r="S8" s="13"/>
    </row>
    <row r="9" spans="1:19" s="16" customFormat="1">
      <c r="A9" s="23" t="s">
        <v>100</v>
      </c>
      <c r="B9" s="171" t="s">
        <v>325</v>
      </c>
      <c r="C9" s="171" t="s">
        <v>326</v>
      </c>
      <c r="D9" s="171" t="s">
        <v>327</v>
      </c>
      <c r="E9" s="171" t="s">
        <v>328</v>
      </c>
      <c r="F9" s="234" t="s">
        <v>329</v>
      </c>
      <c r="G9" s="234" t="s">
        <v>330</v>
      </c>
      <c r="H9" s="171" t="s">
        <v>331</v>
      </c>
      <c r="I9" s="171" t="s">
        <v>332</v>
      </c>
      <c r="J9" s="171" t="s">
        <v>333</v>
      </c>
      <c r="K9" s="171" t="s">
        <v>334</v>
      </c>
      <c r="L9" s="171" t="s">
        <v>335</v>
      </c>
      <c r="M9" s="171" t="s">
        <v>336</v>
      </c>
      <c r="N9" s="352" t="s">
        <v>101</v>
      </c>
      <c r="O9" s="376"/>
      <c r="P9" s="414" t="s">
        <v>173</v>
      </c>
      <c r="Q9" s="414"/>
      <c r="R9" s="13"/>
      <c r="S9" s="13"/>
    </row>
    <row r="10" spans="1:19">
      <c r="A10" s="23" t="s">
        <v>119</v>
      </c>
      <c r="B10" s="49">
        <v>600</v>
      </c>
      <c r="C10" s="49">
        <v>630</v>
      </c>
      <c r="D10" s="49">
        <v>660</v>
      </c>
      <c r="E10" s="49">
        <v>700</v>
      </c>
      <c r="F10" s="49">
        <v>680</v>
      </c>
      <c r="G10" s="49">
        <v>700</v>
      </c>
      <c r="H10" s="49">
        <v>700</v>
      </c>
      <c r="I10" s="49">
        <v>680</v>
      </c>
      <c r="J10" s="49">
        <v>680</v>
      </c>
      <c r="K10" s="49">
        <v>670</v>
      </c>
      <c r="L10" s="49">
        <v>690</v>
      </c>
      <c r="M10" s="49">
        <v>690</v>
      </c>
      <c r="N10" s="517"/>
      <c r="O10" s="518"/>
      <c r="P10" s="380"/>
      <c r="Q10" s="380"/>
      <c r="R10" s="13"/>
      <c r="S10" s="13"/>
    </row>
    <row r="11" spans="1:19" ht="19.5" thickBot="1">
      <c r="A11" s="23" t="s">
        <v>120</v>
      </c>
      <c r="B11" s="49">
        <v>23</v>
      </c>
      <c r="C11" s="49">
        <v>24</v>
      </c>
      <c r="D11" s="49">
        <v>25</v>
      </c>
      <c r="E11" s="49">
        <v>23</v>
      </c>
      <c r="F11" s="49">
        <v>23</v>
      </c>
      <c r="G11" s="49">
        <v>24</v>
      </c>
      <c r="H11" s="49">
        <v>25</v>
      </c>
      <c r="I11" s="49">
        <v>23</v>
      </c>
      <c r="J11" s="49">
        <v>23</v>
      </c>
      <c r="K11" s="49">
        <v>24</v>
      </c>
      <c r="L11" s="49">
        <v>25</v>
      </c>
      <c r="M11" s="49">
        <v>23</v>
      </c>
      <c r="N11" s="519"/>
      <c r="O11" s="520"/>
      <c r="P11" s="381"/>
      <c r="Q11" s="382"/>
      <c r="R11" s="13"/>
      <c r="S11" s="13"/>
    </row>
    <row r="12" spans="1:19" ht="19.5" thickBot="1">
      <c r="A12" s="24" t="s">
        <v>102</v>
      </c>
      <c r="B12" s="191">
        <f t="shared" ref="B12:F12" si="0">IFERROR(ROUNDDOWN(B10/B11,1),0)</f>
        <v>26</v>
      </c>
      <c r="C12" s="191">
        <f t="shared" si="0"/>
        <v>26.2</v>
      </c>
      <c r="D12" s="191">
        <f t="shared" si="0"/>
        <v>26.4</v>
      </c>
      <c r="E12" s="191">
        <f t="shared" si="0"/>
        <v>30.4</v>
      </c>
      <c r="F12" s="191">
        <f t="shared" si="0"/>
        <v>29.5</v>
      </c>
      <c r="G12" s="191">
        <f>IFERROR(ROUNDDOWN(G10/G11,1),0)</f>
        <v>29.1</v>
      </c>
      <c r="H12" s="191">
        <f t="shared" ref="H12:M12" si="1">IFERROR(ROUNDDOWN(H10/H11,1),0)</f>
        <v>28</v>
      </c>
      <c r="I12" s="191">
        <f t="shared" si="1"/>
        <v>29.5</v>
      </c>
      <c r="J12" s="191">
        <f t="shared" si="1"/>
        <v>29.5</v>
      </c>
      <c r="K12" s="191">
        <f t="shared" si="1"/>
        <v>27.9</v>
      </c>
      <c r="L12" s="191">
        <f t="shared" si="1"/>
        <v>27.6</v>
      </c>
      <c r="M12" s="191">
        <f t="shared" si="1"/>
        <v>30</v>
      </c>
      <c r="N12" s="521">
        <f>SUM(B12:M12)</f>
        <v>340.1</v>
      </c>
      <c r="O12" s="522"/>
      <c r="P12" s="529">
        <f>N12*C45</f>
        <v>272080</v>
      </c>
      <c r="Q12" s="530"/>
      <c r="R12" s="13"/>
      <c r="S12" s="13"/>
    </row>
    <row r="13" spans="1:19" ht="19.5" thickBot="1">
      <c r="A13" s="25" t="s">
        <v>121</v>
      </c>
      <c r="B13" s="17" t="str">
        <f t="shared" ref="B13:M13" si="2">IF(B12&gt;$I$8,"×","")</f>
        <v/>
      </c>
      <c r="C13" s="17" t="str">
        <f t="shared" si="2"/>
        <v/>
      </c>
      <c r="D13" s="17" t="str">
        <f t="shared" si="2"/>
        <v/>
      </c>
      <c r="E13" s="17" t="str">
        <f t="shared" si="2"/>
        <v>×</v>
      </c>
      <c r="F13" s="17" t="str">
        <f t="shared" si="2"/>
        <v/>
      </c>
      <c r="G13" s="17" t="str">
        <f t="shared" si="2"/>
        <v/>
      </c>
      <c r="H13" s="17" t="str">
        <f t="shared" si="2"/>
        <v/>
      </c>
      <c r="I13" s="17" t="str">
        <f t="shared" si="2"/>
        <v/>
      </c>
      <c r="J13" s="17" t="str">
        <f t="shared" si="2"/>
        <v/>
      </c>
      <c r="K13" s="17" t="str">
        <f t="shared" si="2"/>
        <v/>
      </c>
      <c r="L13" s="17" t="str">
        <f t="shared" si="2"/>
        <v/>
      </c>
      <c r="M13" s="17" t="str">
        <f t="shared" si="2"/>
        <v/>
      </c>
      <c r="N13" s="25"/>
      <c r="O13" s="385" t="s">
        <v>350</v>
      </c>
      <c r="P13" s="525"/>
      <c r="Q13" s="201" t="str">
        <f>IF(P12&gt;0.2*N19,"要協議","協議不要")</f>
        <v>協議不要</v>
      </c>
      <c r="R13" s="13"/>
      <c r="S13" s="13"/>
    </row>
    <row r="14" spans="1:19">
      <c r="A14" s="13" t="s">
        <v>169</v>
      </c>
      <c r="B14" s="17"/>
      <c r="C14" s="17"/>
      <c r="D14" s="17"/>
      <c r="E14" s="17"/>
      <c r="F14" s="17"/>
      <c r="G14" s="17"/>
      <c r="H14" s="17"/>
      <c r="I14" s="17"/>
      <c r="J14" s="17"/>
      <c r="K14" s="17"/>
      <c r="L14" s="17"/>
      <c r="M14" s="17"/>
      <c r="N14" s="25"/>
      <c r="O14" s="25"/>
      <c r="P14" s="17"/>
      <c r="Q14" s="17"/>
      <c r="R14" s="13"/>
      <c r="S14" s="13"/>
    </row>
    <row r="15" spans="1:19">
      <c r="A15" s="13" t="s">
        <v>170</v>
      </c>
      <c r="B15" s="17"/>
      <c r="C15" s="17"/>
      <c r="D15" s="17"/>
      <c r="E15" s="17"/>
      <c r="F15" s="17"/>
      <c r="G15" s="17"/>
      <c r="H15" s="17"/>
      <c r="I15" s="17"/>
      <c r="J15" s="17"/>
      <c r="K15" s="17"/>
      <c r="L15" s="17"/>
      <c r="M15" s="17"/>
      <c r="N15" s="25"/>
      <c r="O15" s="25"/>
      <c r="P15" s="17"/>
      <c r="Q15" s="17"/>
      <c r="R15" s="13"/>
      <c r="S15" s="13"/>
    </row>
    <row r="16" spans="1:19" ht="19.5" thickBot="1">
      <c r="A16" s="13"/>
      <c r="B16" s="13"/>
      <c r="C16" s="13"/>
      <c r="D16" s="13"/>
      <c r="E16" s="13"/>
      <c r="F16" s="13"/>
      <c r="G16" s="13"/>
      <c r="H16" s="13"/>
      <c r="I16" s="13"/>
      <c r="J16" s="13"/>
      <c r="K16" s="13"/>
      <c r="L16" s="13"/>
      <c r="M16" s="13"/>
      <c r="N16" s="13"/>
      <c r="O16" s="13"/>
      <c r="P16" s="13"/>
      <c r="Q16" s="13"/>
      <c r="R16" s="13"/>
      <c r="S16" s="13"/>
    </row>
    <row r="17" spans="1:19" ht="19.5" thickBot="1">
      <c r="A17" s="13" t="s">
        <v>104</v>
      </c>
      <c r="B17" s="13"/>
      <c r="C17" s="13"/>
      <c r="D17" s="351" t="s">
        <v>99</v>
      </c>
      <c r="E17" s="351"/>
      <c r="F17" s="523" t="str">
        <f>IF(OR(C6="入所系事業所",C6="通所系事業所（入浴介助あり）",C6="通所系事業所（入浴介助なし）"),"必要","不要")</f>
        <v>必要</v>
      </c>
      <c r="G17" s="524"/>
      <c r="H17" s="13"/>
      <c r="I17" s="13"/>
      <c r="J17" s="13"/>
      <c r="K17" s="13"/>
      <c r="L17" s="13"/>
      <c r="M17" s="13"/>
      <c r="N17" s="13"/>
      <c r="O17" s="13"/>
      <c r="P17" s="13"/>
      <c r="Q17" s="13"/>
      <c r="R17" s="13"/>
      <c r="S17" s="13"/>
    </row>
    <row r="18" spans="1:19" s="16" customFormat="1">
      <c r="A18" s="15" t="s">
        <v>100</v>
      </c>
      <c r="B18" s="171" t="s">
        <v>325</v>
      </c>
      <c r="C18" s="171" t="s">
        <v>326</v>
      </c>
      <c r="D18" s="171" t="s">
        <v>327</v>
      </c>
      <c r="E18" s="171" t="s">
        <v>328</v>
      </c>
      <c r="F18" s="234" t="s">
        <v>329</v>
      </c>
      <c r="G18" s="234" t="s">
        <v>330</v>
      </c>
      <c r="H18" s="171" t="s">
        <v>331</v>
      </c>
      <c r="I18" s="171" t="s">
        <v>332</v>
      </c>
      <c r="J18" s="171" t="s">
        <v>333</v>
      </c>
      <c r="K18" s="171" t="s">
        <v>334</v>
      </c>
      <c r="L18" s="171" t="s">
        <v>335</v>
      </c>
      <c r="M18" s="171" t="s">
        <v>336</v>
      </c>
      <c r="N18" s="352" t="s">
        <v>105</v>
      </c>
      <c r="O18" s="375"/>
      <c r="P18" s="375"/>
      <c r="Q18" s="376"/>
      <c r="R18" s="13"/>
      <c r="S18" s="13"/>
    </row>
    <row r="19" spans="1:19">
      <c r="A19" s="15" t="s">
        <v>106</v>
      </c>
      <c r="B19" s="192">
        <v>180000</v>
      </c>
      <c r="C19" s="192">
        <v>120000</v>
      </c>
      <c r="D19" s="192">
        <v>60000</v>
      </c>
      <c r="E19" s="192">
        <v>55000</v>
      </c>
      <c r="F19" s="192">
        <v>45000</v>
      </c>
      <c r="G19" s="192">
        <v>65000</v>
      </c>
      <c r="H19" s="192">
        <v>70000</v>
      </c>
      <c r="I19" s="192">
        <v>80000</v>
      </c>
      <c r="J19" s="192">
        <v>120000</v>
      </c>
      <c r="K19" s="192">
        <v>130000</v>
      </c>
      <c r="L19" s="192">
        <v>250000</v>
      </c>
      <c r="M19" s="192">
        <v>200000</v>
      </c>
      <c r="N19" s="377">
        <f>SUM(B19:M19)</f>
        <v>1375000</v>
      </c>
      <c r="O19" s="378"/>
      <c r="P19" s="378"/>
      <c r="Q19" s="379"/>
      <c r="R19" s="13"/>
      <c r="S19" s="13"/>
    </row>
    <row r="20" spans="1:19">
      <c r="A20" s="13" t="s">
        <v>171</v>
      </c>
      <c r="B20" s="13"/>
      <c r="C20" s="13"/>
      <c r="D20" s="13"/>
      <c r="E20" s="13"/>
      <c r="F20" s="13"/>
      <c r="G20" s="13"/>
      <c r="H20" s="13"/>
      <c r="I20" s="13"/>
      <c r="J20" s="13"/>
      <c r="K20" s="13"/>
      <c r="L20" s="13"/>
      <c r="M20" s="13"/>
      <c r="N20" s="13"/>
      <c r="O20" s="13"/>
      <c r="P20" s="13"/>
      <c r="Q20" s="13"/>
      <c r="R20" s="13"/>
      <c r="S20" s="13"/>
    </row>
    <row r="21" spans="1:19">
      <c r="A21" s="13" t="s">
        <v>107</v>
      </c>
      <c r="B21" s="13"/>
      <c r="C21" s="13"/>
      <c r="D21" s="13"/>
      <c r="E21" s="13"/>
      <c r="F21" s="13"/>
      <c r="G21" s="13"/>
      <c r="H21" s="13"/>
      <c r="I21" s="13"/>
      <c r="J21" s="13"/>
      <c r="K21" s="13"/>
      <c r="L21" s="13"/>
      <c r="M21" s="13"/>
      <c r="N21" s="13"/>
      <c r="O21" s="13"/>
      <c r="P21" s="13"/>
      <c r="Q21" s="13"/>
      <c r="R21" s="13"/>
      <c r="S21" s="13"/>
    </row>
    <row r="22" spans="1:19">
      <c r="A22" s="13"/>
      <c r="B22" s="13"/>
      <c r="C22" s="13"/>
      <c r="D22" s="13"/>
      <c r="E22" s="13"/>
      <c r="F22" s="13"/>
      <c r="G22" s="13"/>
      <c r="H22" s="13"/>
      <c r="I22" s="13"/>
      <c r="J22" s="13"/>
      <c r="K22" s="13"/>
      <c r="L22" s="13"/>
      <c r="M22" s="13"/>
      <c r="N22" s="13"/>
      <c r="O22" s="13"/>
      <c r="P22" s="13"/>
      <c r="Q22" s="13"/>
      <c r="R22" s="13"/>
      <c r="S22" s="13"/>
    </row>
    <row r="23" spans="1:19" ht="19.5" thickBot="1">
      <c r="A23" s="13"/>
      <c r="B23" s="13"/>
      <c r="C23" s="13"/>
      <c r="D23" s="13"/>
      <c r="E23" s="13"/>
      <c r="F23" s="13"/>
      <c r="G23" s="13"/>
      <c r="H23" s="13"/>
      <c r="I23" s="13"/>
      <c r="J23" s="13"/>
      <c r="K23" s="13"/>
      <c r="L23" s="13"/>
      <c r="M23" s="13"/>
      <c r="N23" s="13"/>
      <c r="O23" s="13"/>
      <c r="P23" s="13"/>
      <c r="Q23" s="13"/>
      <c r="R23" s="13"/>
      <c r="S23" s="13"/>
    </row>
    <row r="24" spans="1:19" ht="19.5" thickBot="1">
      <c r="A24" s="13" t="s">
        <v>175</v>
      </c>
      <c r="B24" s="13"/>
      <c r="C24" s="13"/>
      <c r="D24" s="13"/>
      <c r="E24" s="13"/>
      <c r="F24" s="13"/>
      <c r="G24" s="361" t="s">
        <v>99</v>
      </c>
      <c r="H24" s="361"/>
      <c r="I24" s="349" t="str">
        <f>IF(OR(C6="通所系事業所（入浴介助あり）",C6="通所系事業所（入浴介助なし）",C6="訪問系事業所",C6="相談系事業所"),"必要","不要")</f>
        <v>必要</v>
      </c>
      <c r="J24" s="350"/>
      <c r="K24" s="13"/>
      <c r="L24" s="125" t="s">
        <v>196</v>
      </c>
      <c r="M24" s="373">
        <v>45747</v>
      </c>
      <c r="N24" s="374"/>
      <c r="O24" s="121"/>
      <c r="P24" s="13"/>
      <c r="Q24" s="13"/>
      <c r="R24" s="13"/>
      <c r="S24" s="13"/>
    </row>
    <row r="25" spans="1:19">
      <c r="A25" s="13"/>
      <c r="B25" s="13"/>
      <c r="C25" s="13"/>
      <c r="D25" s="13"/>
      <c r="E25" s="13"/>
      <c r="F25" s="13"/>
      <c r="G25" s="13"/>
      <c r="H25" s="13"/>
      <c r="I25" s="13"/>
      <c r="J25" s="13"/>
      <c r="K25" s="13"/>
      <c r="L25" s="13"/>
      <c r="M25" s="13"/>
      <c r="N25" s="13"/>
      <c r="O25" s="13"/>
      <c r="P25" s="13"/>
      <c r="Q25" s="13"/>
      <c r="R25" s="13"/>
      <c r="S25" s="13"/>
    </row>
    <row r="26" spans="1:19">
      <c r="A26" s="13"/>
      <c r="B26" s="13" t="s">
        <v>176</v>
      </c>
      <c r="C26" s="13"/>
      <c r="D26" s="13"/>
      <c r="E26" s="49">
        <v>1</v>
      </c>
      <c r="F26" s="13" t="s">
        <v>108</v>
      </c>
      <c r="G26" s="13"/>
      <c r="H26" s="13"/>
      <c r="I26" s="13"/>
      <c r="J26" s="13"/>
      <c r="K26" s="13"/>
      <c r="L26" s="13"/>
      <c r="M26" s="13"/>
      <c r="N26" s="13"/>
      <c r="O26" s="13"/>
      <c r="P26" s="13"/>
      <c r="Q26" s="13"/>
      <c r="R26" s="13"/>
      <c r="S26" s="13"/>
    </row>
    <row r="27" spans="1:19" ht="19.5" thickBot="1">
      <c r="A27" s="13"/>
      <c r="B27" s="13" t="s">
        <v>177</v>
      </c>
      <c r="C27" s="13"/>
      <c r="D27" s="13"/>
      <c r="E27" s="49">
        <v>1</v>
      </c>
      <c r="F27" s="13" t="s">
        <v>108</v>
      </c>
      <c r="G27" s="13"/>
      <c r="H27" s="13"/>
      <c r="I27" s="13"/>
      <c r="J27" s="13"/>
      <c r="K27" s="13"/>
      <c r="L27" s="13"/>
      <c r="M27" s="13"/>
      <c r="N27" s="13"/>
      <c r="O27" s="13"/>
      <c r="P27" s="13"/>
      <c r="Q27" s="13"/>
      <c r="R27" s="13"/>
      <c r="S27" s="13"/>
    </row>
    <row r="28" spans="1:19" ht="19.5" thickBot="1">
      <c r="A28" s="13"/>
      <c r="B28" s="13" t="s">
        <v>122</v>
      </c>
      <c r="C28" s="13"/>
      <c r="D28" s="13"/>
      <c r="E28" s="49">
        <v>1</v>
      </c>
      <c r="F28" s="13" t="s">
        <v>108</v>
      </c>
      <c r="G28" s="349" t="s">
        <v>174</v>
      </c>
      <c r="H28" s="350"/>
      <c r="I28" s="513">
        <f>E26*G46+E27*G47+E28*G48</f>
        <v>60000</v>
      </c>
      <c r="J28" s="514"/>
      <c r="K28" s="13"/>
      <c r="L28" s="13"/>
      <c r="M28" s="13"/>
      <c r="N28" s="13"/>
      <c r="O28" s="13"/>
      <c r="P28" s="13"/>
      <c r="Q28" s="13"/>
      <c r="R28" s="13"/>
      <c r="S28" s="13"/>
    </row>
    <row r="29" spans="1:19">
      <c r="A29" s="13"/>
      <c r="B29" s="13" t="s">
        <v>178</v>
      </c>
      <c r="C29" s="13"/>
      <c r="D29" s="13"/>
      <c r="E29" s="13"/>
      <c r="F29" s="13"/>
      <c r="G29" s="13"/>
      <c r="H29" s="13"/>
      <c r="I29" s="13"/>
      <c r="J29" s="13"/>
      <c r="K29" s="13"/>
      <c r="L29" s="13"/>
      <c r="M29" s="13"/>
      <c r="N29" s="13"/>
      <c r="O29" s="13"/>
      <c r="P29" s="13"/>
      <c r="Q29" s="13"/>
      <c r="R29" s="13"/>
      <c r="S29" s="13"/>
    </row>
    <row r="30" spans="1:19">
      <c r="A30" s="13"/>
      <c r="B30" s="13" t="s">
        <v>319</v>
      </c>
      <c r="C30" s="13"/>
      <c r="D30" s="13"/>
      <c r="E30" s="13"/>
      <c r="F30" s="13"/>
      <c r="G30" s="13"/>
      <c r="H30" s="13"/>
      <c r="I30" s="13"/>
      <c r="J30" s="13"/>
      <c r="K30" s="13"/>
      <c r="L30" s="13"/>
      <c r="M30" s="13"/>
      <c r="N30" s="13"/>
      <c r="O30" s="13"/>
      <c r="P30" s="13"/>
      <c r="Q30" s="13"/>
      <c r="R30" s="13"/>
      <c r="S30" s="13"/>
    </row>
    <row r="31" spans="1:19">
      <c r="A31" s="13"/>
      <c r="B31" s="13" t="s">
        <v>281</v>
      </c>
      <c r="C31" s="13"/>
      <c r="D31" s="13"/>
      <c r="E31" s="13"/>
      <c r="F31" s="13"/>
      <c r="G31" s="13"/>
      <c r="H31" s="13"/>
      <c r="I31" s="13"/>
      <c r="J31" s="13"/>
      <c r="K31" s="13"/>
      <c r="L31" s="13"/>
      <c r="M31" s="13"/>
      <c r="N31" s="13"/>
      <c r="O31" s="13"/>
      <c r="P31" s="13"/>
      <c r="Q31" s="13"/>
      <c r="R31" s="13"/>
      <c r="S31" s="13"/>
    </row>
    <row r="32" spans="1:19" ht="50.45" customHeight="1">
      <c r="A32" s="13"/>
      <c r="B32" s="396" t="s">
        <v>377</v>
      </c>
      <c r="C32" s="397"/>
      <c r="D32" s="397"/>
      <c r="E32" s="397"/>
      <c r="F32" s="397"/>
      <c r="G32" s="397"/>
      <c r="H32" s="397"/>
      <c r="I32" s="397"/>
      <c r="J32" s="397"/>
      <c r="K32" s="397"/>
      <c r="L32" s="397"/>
      <c r="M32" s="397"/>
      <c r="N32" s="397"/>
      <c r="O32" s="397"/>
      <c r="P32" s="397"/>
      <c r="Q32" s="397"/>
      <c r="R32" s="13"/>
      <c r="S32" s="13"/>
    </row>
    <row r="33" spans="1:19" ht="19.5" thickBot="1">
      <c r="A33" s="13"/>
      <c r="B33" s="13"/>
      <c r="C33" s="13"/>
      <c r="D33" s="13"/>
      <c r="E33" s="13"/>
      <c r="F33" s="13"/>
      <c r="G33" s="13"/>
      <c r="H33" s="13"/>
      <c r="I33" s="13"/>
      <c r="J33" s="13"/>
      <c r="K33" s="13"/>
      <c r="L33" s="13"/>
      <c r="M33" s="13"/>
      <c r="N33" s="13"/>
      <c r="O33" s="13"/>
      <c r="P33" s="13"/>
      <c r="Q33" s="13"/>
      <c r="R33" s="13"/>
      <c r="S33" s="13"/>
    </row>
    <row r="34" spans="1:19" ht="26.25" thickBot="1">
      <c r="A34" s="18" t="s">
        <v>109</v>
      </c>
      <c r="B34" s="19" t="s">
        <v>110</v>
      </c>
      <c r="C34" s="13"/>
      <c r="D34" s="515">
        <f>ROUNDDOWN((P12+I28),-3)</f>
        <v>332000</v>
      </c>
      <c r="E34" s="516"/>
      <c r="F34" s="13" t="s">
        <v>111</v>
      </c>
      <c r="G34" s="13"/>
      <c r="H34" s="13"/>
      <c r="I34" s="13"/>
      <c r="J34" s="13"/>
      <c r="K34" s="13"/>
      <c r="L34" s="13"/>
      <c r="M34" s="13"/>
      <c r="N34" s="13"/>
      <c r="O34" s="13"/>
      <c r="P34" s="13"/>
      <c r="Q34" s="13"/>
      <c r="R34" s="13"/>
      <c r="S34" s="13"/>
    </row>
    <row r="38" spans="1:19" hidden="1">
      <c r="A38" t="s">
        <v>112</v>
      </c>
    </row>
    <row r="39" spans="1:19" hidden="1">
      <c r="A39" t="s">
        <v>230</v>
      </c>
    </row>
    <row r="40" spans="1:19" hidden="1">
      <c r="A40" t="s">
        <v>231</v>
      </c>
    </row>
    <row r="41" spans="1:19" hidden="1">
      <c r="A41" t="s">
        <v>232</v>
      </c>
    </row>
    <row r="42" spans="1:19" hidden="1">
      <c r="A42" t="s">
        <v>233</v>
      </c>
    </row>
    <row r="43" spans="1:19" hidden="1">
      <c r="A43" t="s">
        <v>234</v>
      </c>
    </row>
    <row r="44" spans="1:19" ht="19.5" hidden="1" thickBot="1"/>
    <row r="45" spans="1:19" ht="19.5" hidden="1" thickBot="1">
      <c r="A45" t="s">
        <v>113</v>
      </c>
      <c r="C45" s="20">
        <f>IFERROR(VLOOKUP(C6,A46:B48,2,FALSE),"0")</f>
        <v>800</v>
      </c>
      <c r="E45" t="s">
        <v>114</v>
      </c>
    </row>
    <row r="46" spans="1:19" ht="19.5" hidden="1" thickBot="1">
      <c r="A46" t="s">
        <v>230</v>
      </c>
      <c r="B46">
        <v>1900</v>
      </c>
      <c r="E46" t="s">
        <v>115</v>
      </c>
      <c r="G46" s="21">
        <f>IFERROR(VLOOKUP(C6,A49:C52,3,FALSE),"0")</f>
        <v>30000</v>
      </c>
    </row>
    <row r="47" spans="1:19" ht="19.5" hidden="1" thickBot="1">
      <c r="A47" t="s">
        <v>231</v>
      </c>
      <c r="B47">
        <v>800</v>
      </c>
      <c r="E47" t="s">
        <v>116</v>
      </c>
      <c r="G47" s="21">
        <f>IFERROR(VLOOKUP(C6,A53:C56,3,FALSE),"0")</f>
        <v>18000</v>
      </c>
    </row>
    <row r="48" spans="1:19" ht="19.5" hidden="1" thickBot="1">
      <c r="A48" t="s">
        <v>232</v>
      </c>
      <c r="B48">
        <v>500</v>
      </c>
      <c r="E48" t="s">
        <v>117</v>
      </c>
      <c r="G48" s="21">
        <f>IFERROR(VLOOKUP(C6,A57:C61,3,FALSE),"0")</f>
        <v>12000</v>
      </c>
    </row>
    <row r="49" spans="1:3" hidden="1">
      <c r="A49" t="s">
        <v>231</v>
      </c>
      <c r="B49" t="s">
        <v>115</v>
      </c>
      <c r="C49">
        <v>30000</v>
      </c>
    </row>
    <row r="50" spans="1:3" hidden="1">
      <c r="A50" t="s">
        <v>232</v>
      </c>
      <c r="B50" t="s">
        <v>115</v>
      </c>
      <c r="C50">
        <v>30000</v>
      </c>
    </row>
    <row r="51" spans="1:3" hidden="1">
      <c r="A51" t="s">
        <v>233</v>
      </c>
      <c r="B51" t="s">
        <v>115</v>
      </c>
      <c r="C51">
        <v>30000</v>
      </c>
    </row>
    <row r="52" spans="1:3" hidden="1">
      <c r="A52" t="s">
        <v>234</v>
      </c>
      <c r="B52" t="s">
        <v>115</v>
      </c>
      <c r="C52">
        <v>30000</v>
      </c>
    </row>
    <row r="53" spans="1:3" hidden="1">
      <c r="A53" t="s">
        <v>231</v>
      </c>
      <c r="B53" t="s">
        <v>116</v>
      </c>
      <c r="C53">
        <v>18000</v>
      </c>
    </row>
    <row r="54" spans="1:3" hidden="1">
      <c r="A54" t="s">
        <v>232</v>
      </c>
      <c r="B54" t="s">
        <v>116</v>
      </c>
      <c r="C54">
        <v>18000</v>
      </c>
    </row>
    <row r="55" spans="1:3" hidden="1">
      <c r="A55" t="s">
        <v>233</v>
      </c>
      <c r="B55" t="s">
        <v>116</v>
      </c>
      <c r="C55">
        <v>18000</v>
      </c>
    </row>
    <row r="56" spans="1:3" hidden="1">
      <c r="A56" t="s">
        <v>234</v>
      </c>
      <c r="B56" t="s">
        <v>116</v>
      </c>
      <c r="C56">
        <v>18000</v>
      </c>
    </row>
    <row r="57" spans="1:3" hidden="1">
      <c r="A57" t="s">
        <v>231</v>
      </c>
      <c r="B57" t="s">
        <v>117</v>
      </c>
      <c r="C57">
        <v>12000</v>
      </c>
    </row>
    <row r="58" spans="1:3" hidden="1">
      <c r="A58" t="s">
        <v>232</v>
      </c>
      <c r="B58" t="s">
        <v>117</v>
      </c>
      <c r="C58">
        <v>12000</v>
      </c>
    </row>
    <row r="59" spans="1:3" hidden="1">
      <c r="A59" t="s">
        <v>233</v>
      </c>
      <c r="B59" t="s">
        <v>117</v>
      </c>
      <c r="C59">
        <v>12000</v>
      </c>
    </row>
    <row r="60" spans="1:3" hidden="1">
      <c r="A60" t="s">
        <v>234</v>
      </c>
      <c r="B60" t="s">
        <v>117</v>
      </c>
      <c r="C60">
        <v>12000</v>
      </c>
    </row>
  </sheetData>
  <sheetProtection algorithmName="SHA-512" hashValue="v93GhCgFSEBMOWpq6N6VQC1uifzAwe33zwajEvB76lDs7FKE5tBDkz5Qpx487wZC29jXob3mxbafy80VqkyFkQ==" saltValue="9LpffQ8xfMxmpSkvrHU5QA==" spinCount="100000" sheet="1" scenarios="1"/>
  <mergeCells count="26">
    <mergeCell ref="N9:O9"/>
    <mergeCell ref="O13:P13"/>
    <mergeCell ref="A1:Q1"/>
    <mergeCell ref="C3:H3"/>
    <mergeCell ref="C4:H4"/>
    <mergeCell ref="C6:E6"/>
    <mergeCell ref="D8:E8"/>
    <mergeCell ref="P9:Q9"/>
    <mergeCell ref="P10:Q10"/>
    <mergeCell ref="P11:Q11"/>
    <mergeCell ref="P12:Q12"/>
    <mergeCell ref="F8:G8"/>
    <mergeCell ref="D17:E17"/>
    <mergeCell ref="N18:Q18"/>
    <mergeCell ref="N10:O10"/>
    <mergeCell ref="N11:O11"/>
    <mergeCell ref="N12:O12"/>
    <mergeCell ref="F17:G17"/>
    <mergeCell ref="G28:H28"/>
    <mergeCell ref="I28:J28"/>
    <mergeCell ref="D34:E34"/>
    <mergeCell ref="B32:Q32"/>
    <mergeCell ref="N19:Q19"/>
    <mergeCell ref="G24:H24"/>
    <mergeCell ref="I24:J24"/>
    <mergeCell ref="M24:N24"/>
  </mergeCells>
  <phoneticPr fontId="3"/>
  <conditionalFormatting sqref="B13:M14">
    <cfRule type="containsText" dxfId="32" priority="6" operator="containsText" text="×">
      <formula>NOT(ISERROR(SEARCH("×",B13)))</formula>
    </cfRule>
    <cfRule type="containsText" dxfId="31" priority="7" operator="containsText" text="×">
      <formula>NOT(ISERROR(SEARCH("×",B13)))</formula>
    </cfRule>
    <cfRule type="containsText" dxfId="30" priority="8" operator="containsText" text="×">
      <formula>NOT(ISERROR(SEARCH("×",B13)))</formula>
    </cfRule>
  </conditionalFormatting>
  <conditionalFormatting sqref="F8">
    <cfRule type="containsText" dxfId="29" priority="11" operator="containsText" text="必要">
      <formula>NOT(ISERROR(SEARCH("必要",F8)))</formula>
    </cfRule>
    <cfRule type="containsText" dxfId="28" priority="13" operator="containsText" text="必要">
      <formula>NOT(ISERROR(SEARCH("必要",F8)))</formula>
    </cfRule>
    <cfRule type="containsText" dxfId="27" priority="15" operator="containsText" text="必要">
      <formula>NOT(ISERROR(SEARCH("必要",F8)))</formula>
    </cfRule>
  </conditionalFormatting>
  <conditionalFormatting sqref="F17 I24 O24">
    <cfRule type="containsText" dxfId="26" priority="12" operator="containsText" text="必要">
      <formula>NOT(ISERROR(SEARCH("必要",F17)))</formula>
    </cfRule>
  </conditionalFormatting>
  <conditionalFormatting sqref="Q13 P14:Q14">
    <cfRule type="containsText" dxfId="25" priority="9" operator="containsText" text="要協議">
      <formula>NOT(ISERROR(SEARCH("要協議",P13)))</formula>
    </cfRule>
  </conditionalFormatting>
  <dataValidations count="2">
    <dataValidation type="list" allowBlank="1" showInputMessage="1" showErrorMessage="1" sqref="C6:E6" xr:uid="{00000000-0002-0000-0800-000000000000}">
      <formula1>$A$39:$A$43</formula1>
    </dataValidation>
    <dataValidation imeMode="halfAlpha" allowBlank="1" showInputMessage="1" showErrorMessage="1" sqref="B19:O19 E26:E28 B10:M11" xr:uid="{00000000-0002-0000-0800-000001000000}"/>
  </dataValidations>
  <pageMargins left="0.82677165354330717" right="0.23622047244094491" top="0.55118110236220474" bottom="0.55118110236220474" header="0.31496062992125984" footer="0.31496062992125984"/>
  <pageSetup paperSize="9" scale="75" fitToWidth="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 operator="containsText" text="×" id="{69940260-D4C4-4937-8636-C1BC8A7124A0}">
            <xm:f>NOT(ISERROR(SEARCH("×",'(2)実績報告書'!B15)))</xm:f>
            <x14:dxf>
              <font>
                <color theme="1"/>
              </font>
              <fill>
                <patternFill>
                  <bgColor rgb="FFFF0000"/>
                </patternFill>
              </fill>
            </x14:dxf>
          </x14:cfRule>
          <x14:cfRule type="containsText" priority="3" operator="containsText" text="×" id="{68926BE2-2AD3-4FF9-AA1D-C1BE561A0EDA}">
            <xm:f>NOT(ISERROR(SEARCH("×",'(2)実績報告書'!B15)))</xm:f>
            <x14:dxf>
              <font>
                <color rgb="FF9C0006"/>
              </font>
              <fill>
                <patternFill>
                  <bgColor rgb="FFFFC7CE"/>
                </patternFill>
              </fill>
            </x14:dxf>
          </x14:cfRule>
          <x14:cfRule type="containsText" priority="4" operator="containsText" text="×" id="{C543DED9-1780-415B-B9A5-6CD6D9F2119A}">
            <xm:f>NOT(ISERROR(SEARCH("×",'(2)実績報告書'!B15)))</xm:f>
            <x14:dxf>
              <fill>
                <patternFill>
                  <bgColor rgb="FFFFC7CE"/>
                </patternFill>
              </fill>
            </x14:dxf>
          </x14:cfRule>
          <xm:sqref>B15:G15</xm:sqref>
        </x14:conditionalFormatting>
        <x14:conditionalFormatting xmlns:xm="http://schemas.microsoft.com/office/excel/2006/main">
          <x14:cfRule type="containsText" priority="49" operator="containsText" text="×" id="{69940260-D4C4-4937-8636-C1BC8A7124A0}">
            <xm:f>NOT(ISERROR(SEARCH("×",'(2)実績報告書'!N15)))</xm:f>
            <x14:dxf>
              <font>
                <color theme="1"/>
              </font>
              <fill>
                <patternFill>
                  <bgColor rgb="FFFF0000"/>
                </patternFill>
              </fill>
            </x14:dxf>
          </x14:cfRule>
          <x14:cfRule type="containsText" priority="50" operator="containsText" text="×" id="{68926BE2-2AD3-4FF9-AA1D-C1BE561A0EDA}">
            <xm:f>NOT(ISERROR(SEARCH("×",'(2)実績報告書'!N15)))</xm:f>
            <x14:dxf>
              <font>
                <color rgb="FF9C0006"/>
              </font>
              <fill>
                <patternFill>
                  <bgColor rgb="FFFFC7CE"/>
                </patternFill>
              </fill>
            </x14:dxf>
          </x14:cfRule>
          <x14:cfRule type="containsText" priority="51" operator="containsText" text="×" id="{C543DED9-1780-415B-B9A5-6CD6D9F2119A}">
            <xm:f>NOT(ISERROR(SEARCH("×",'(2)実績報告書'!N15)))</xm:f>
            <x14:dxf>
              <fill>
                <patternFill>
                  <bgColor rgb="FFFFC7CE"/>
                </patternFill>
              </fill>
            </x14:dxf>
          </x14:cfRule>
          <xm:sqref>H15:M15</xm:sqref>
        </x14:conditionalFormatting>
        <x14:conditionalFormatting xmlns:xm="http://schemas.microsoft.com/office/excel/2006/main">
          <x14:cfRule type="containsText" priority="5" operator="containsText" text="要協議" id="{0AE9D017-C4F7-4379-A717-9765CFAB57D2}">
            <xm:f>NOT(ISERROR(SEARCH("要協議",'(2)実績報告書'!V15)))</xm:f>
            <x14:dxf>
              <font>
                <color rgb="FF9C0006"/>
              </font>
              <fill>
                <patternFill>
                  <bgColor rgb="FFFFC7CE"/>
                </patternFill>
              </fill>
            </x14:dxf>
          </x14:cfRule>
          <xm:sqref>P15:Q15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事業所区分</vt:lpstr>
      <vt:lpstr>アンケート</vt:lpstr>
      <vt:lpstr>(1)基本シート</vt:lpstr>
      <vt:lpstr>(2)実績報告書</vt:lpstr>
      <vt:lpstr>(2)実績報告書②【訪問・相談系事業所は入力が必要な場合が有】</vt:lpstr>
      <vt:lpstr>(3)申請書兼請求書</vt:lpstr>
      <vt:lpstr>定員超過理由書</vt:lpstr>
      <vt:lpstr>基本シート (記入例)</vt:lpstr>
      <vt:lpstr>実績報告書 (記入例)</vt:lpstr>
      <vt:lpstr>実績報告書②（記入例）</vt:lpstr>
      <vt:lpstr>定員超過理由書 (記入例)</vt:lpstr>
      <vt:lpstr>申請書兼請求書 (記入例)</vt:lpstr>
      <vt:lpstr>質問票</vt:lpstr>
      <vt:lpstr>集計用</vt:lpstr>
      <vt:lpstr>'(1)基本シート'!Print_Area</vt:lpstr>
      <vt:lpstr>'(2)実績報告書'!Print_Area</vt:lpstr>
      <vt:lpstr>'(2)実績報告書②【訪問・相談系事業所は入力が必要な場合が有】'!Print_Area</vt:lpstr>
      <vt:lpstr>'(3)申請書兼請求書'!Print_Area</vt:lpstr>
      <vt:lpstr>アンケート!Print_Area</vt:lpstr>
      <vt:lpstr>'実績報告書 (記入例)'!Print_Area</vt:lpstr>
      <vt:lpstr>'実績報告書②（記入例）'!Print_Area</vt:lpstr>
      <vt:lpstr>'申請書兼請求書 (記入例)'!Print_Area</vt:lpstr>
      <vt:lpstr>定員超過理由書!Print_Area</vt:lpstr>
      <vt:lpstr>'定員超過理由書 (記入例)'!Print_Area</vt:lpstr>
      <vt:lpstr>相談系事業所</vt:lpstr>
      <vt:lpstr>通所系事業所</vt:lpstr>
      <vt:lpstr>入所系事業所</vt:lpstr>
      <vt:lpstr>訪問系事業所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2025-02-10T01:50:50Z</cp:lastPrinted>
  <dcterms:created xsi:type="dcterms:W3CDTF">2022-06-22T01:12:27Z</dcterms:created>
  <dcterms:modified xsi:type="dcterms:W3CDTF">2025-04-07T06:45:58Z</dcterms:modified>
</cp:coreProperties>
</file>