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trlProps/ctrlProp29.xml" ContentType="application/vnd.ms-excel.controlpropertie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2230850\Desktop\"/>
    </mc:Choice>
  </mc:AlternateContent>
  <xr:revisionPtr revIDLastSave="0" documentId="13_ncr:1_{0E615D13-E44E-4162-818B-BB8481B2660D}" xr6:coauthVersionLast="47" xr6:coauthVersionMax="47" xr10:uidLastSave="{00000000-0000-0000-0000-000000000000}"/>
  <workbookProtection workbookAlgorithmName="SHA-512" workbookHashValue="vokKlK+i/82uZk4dwezbweP8KMI/Il6wIoJ9ClGI26iU41xSbJ12S6i0+mC7o6KRGYwEZ/YiZd4u1WPWgkh3+A==" workbookSaltValue="cawAzTY1/GXzKYQS0WsO5w==" workbookSpinCount="100000" lockStructure="1"/>
  <bookViews>
    <workbookView xWindow="-120" yWindow="-120" windowWidth="20730" windowHeight="11160" tabRatio="817" firstSheet="1" activeTab="2" xr2:uid="{00000000-000D-0000-FFFF-FFFF00000000}"/>
  </bookViews>
  <sheets>
    <sheet name="事業所区分" sheetId="12" r:id="rId1"/>
    <sheet name="アンケート" sheetId="14" r:id="rId2"/>
    <sheet name="(1)基本シート" sheetId="2" r:id="rId3"/>
    <sheet name="(2)実績報告書" sheetId="10" r:id="rId4"/>
    <sheet name="(2)実績報告書②【訪問・相談系事業所は入力が必要な場合が有】" sheetId="21" r:id="rId5"/>
    <sheet name="(3)申請書兼請求書" sheetId="1" r:id="rId6"/>
    <sheet name="定員超過理由書" sheetId="17" r:id="rId7"/>
    <sheet name="基本シート (記入例)" sheetId="6" r:id="rId8"/>
    <sheet name="実績報告書 (記入例)" sheetId="11" r:id="rId9"/>
    <sheet name="実績報告書②（記入例）" sheetId="22" r:id="rId10"/>
    <sheet name="定員超過理由書 (記入例)" sheetId="18" r:id="rId11"/>
    <sheet name="申請書兼請求書 (記入例)" sheetId="7" r:id="rId12"/>
    <sheet name="質問票" sheetId="13" r:id="rId13"/>
    <sheet name="集計用" sheetId="15" r:id="rId14"/>
  </sheets>
  <definedNames>
    <definedName name="_xlnm._FilterDatabase" localSheetId="4" hidden="1">'(2)実績報告書②【訪問・相談系事業所は入力が必要な場合が有】'!$B$12:$Y$12</definedName>
    <definedName name="_xlnm._FilterDatabase" localSheetId="9" hidden="1">'実績報告書②（記入例）'!$B$12:$S$12</definedName>
    <definedName name="_xlnm.Print_Area" localSheetId="2">'(1)基本シート'!$A$1:$AT$51</definedName>
    <definedName name="_xlnm.Print_Area" localSheetId="3">'(2)実績報告書'!$A$1:$R$34</definedName>
    <definedName name="_xlnm.Print_Area" localSheetId="4">'(2)実績報告書②【訪問・相談系事業所は入力が必要な場合が有】'!$A$1:$T$85</definedName>
    <definedName name="_xlnm.Print_Area" localSheetId="5">'(3)申請書兼請求書'!$A$1:$AJ$64</definedName>
    <definedName name="_xlnm.Print_Area" localSheetId="1">アンケート!$A$1:$AD$39</definedName>
    <definedName name="_xlnm.Print_Area" localSheetId="8">'実績報告書 (記入例)'!$A$1:$R$34</definedName>
    <definedName name="_xlnm.Print_Area" localSheetId="9">'実績報告書②（記入例）'!$B$1:$S$85</definedName>
    <definedName name="_xlnm.Print_Area" localSheetId="11">'申請書兼請求書 (記入例)'!$A$1:$AL$62</definedName>
    <definedName name="_xlnm.Print_Area" localSheetId="6">定員超過理由書!$A$1:$AD$60</definedName>
    <definedName name="_xlnm.Print_Area" localSheetId="10">'定員超過理由書 (記入例)'!$A$1:$AD$60</definedName>
    <definedName name="常勤換算" localSheetId="4">#REF!</definedName>
    <definedName name="常勤換算" localSheetId="8">#REF!</definedName>
    <definedName name="常勤換算" localSheetId="9">#REF!</definedName>
    <definedName name="常勤換算" localSheetId="6">#REF!</definedName>
    <definedName name="常勤換算" localSheetId="10">#REF!</definedName>
    <definedName name="常勤換算">#REF!</definedName>
    <definedName name="相談系事業所">'(1)基本シート'!$AZ$14:$AZ$18</definedName>
    <definedName name="通所系事業所">'(1)基本シート'!$AX$14:$AX$29</definedName>
    <definedName name="入所系事業所">'(1)基本シート'!$AW$14:$AW$29</definedName>
    <definedName name="訪問系事業所">'(1)基本シート'!$AY$14:$AY$31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21" l="1"/>
  <c r="V15" i="21" s="1"/>
  <c r="U16" i="21"/>
  <c r="V16" i="21" s="1"/>
  <c r="U17" i="21"/>
  <c r="V17" i="21"/>
  <c r="U18" i="21"/>
  <c r="V18" i="21"/>
  <c r="U19" i="21"/>
  <c r="V19" i="21"/>
  <c r="U20" i="21"/>
  <c r="V20" i="21"/>
  <c r="U21" i="21"/>
  <c r="V21" i="21"/>
  <c r="U22" i="21"/>
  <c r="V22" i="21"/>
  <c r="U23" i="21"/>
  <c r="V23" i="21"/>
  <c r="U24" i="21"/>
  <c r="V24" i="21"/>
  <c r="U25" i="21"/>
  <c r="V25" i="21"/>
  <c r="U26" i="21"/>
  <c r="V26" i="21"/>
  <c r="U27" i="21"/>
  <c r="V27" i="21"/>
  <c r="U28" i="21"/>
  <c r="V28" i="21"/>
  <c r="U29" i="21"/>
  <c r="V29" i="21"/>
  <c r="U30" i="21"/>
  <c r="V30" i="21"/>
  <c r="U31" i="21"/>
  <c r="V31" i="21"/>
  <c r="U32" i="21"/>
  <c r="V32" i="21"/>
  <c r="U33" i="21"/>
  <c r="V33" i="21"/>
  <c r="U34" i="21"/>
  <c r="V34" i="21"/>
  <c r="U35" i="21"/>
  <c r="V35" i="21"/>
  <c r="U36" i="21"/>
  <c r="V36" i="21"/>
  <c r="U37" i="21"/>
  <c r="V37" i="21"/>
  <c r="U38" i="21"/>
  <c r="V38" i="21"/>
  <c r="U39" i="21"/>
  <c r="V39" i="21"/>
  <c r="U40" i="21"/>
  <c r="V40" i="21"/>
  <c r="U41" i="21"/>
  <c r="V41" i="21"/>
  <c r="U42" i="21"/>
  <c r="V42" i="21"/>
  <c r="U43" i="21"/>
  <c r="V43" i="21"/>
  <c r="U44" i="21"/>
  <c r="V44" i="21"/>
  <c r="U45" i="21"/>
  <c r="V45" i="21"/>
  <c r="U46" i="21"/>
  <c r="V46" i="21"/>
  <c r="U47" i="21"/>
  <c r="V47" i="21"/>
  <c r="U48" i="21"/>
  <c r="V48" i="21"/>
  <c r="U49" i="21"/>
  <c r="V49" i="21"/>
  <c r="U50" i="21"/>
  <c r="V50" i="21"/>
  <c r="U51" i="21"/>
  <c r="V51" i="21"/>
  <c r="U52" i="21"/>
  <c r="V52" i="21"/>
  <c r="U53" i="21"/>
  <c r="V53" i="21"/>
  <c r="U54" i="21"/>
  <c r="V54" i="21"/>
  <c r="U55" i="21"/>
  <c r="V55" i="21"/>
  <c r="U56" i="21"/>
  <c r="V56" i="21"/>
  <c r="U57" i="21"/>
  <c r="V57" i="21"/>
  <c r="U58" i="21"/>
  <c r="V58" i="21"/>
  <c r="U59" i="21"/>
  <c r="V59" i="21"/>
  <c r="U60" i="21"/>
  <c r="V60" i="21"/>
  <c r="U61" i="21"/>
  <c r="V61" i="21"/>
  <c r="U62" i="21"/>
  <c r="V62" i="21"/>
  <c r="U63" i="21"/>
  <c r="V63" i="21"/>
  <c r="U64" i="21"/>
  <c r="V64" i="21"/>
  <c r="U65" i="21"/>
  <c r="V65" i="21"/>
  <c r="U66" i="21"/>
  <c r="V66" i="21"/>
  <c r="U67" i="21"/>
  <c r="V67" i="21"/>
  <c r="U68" i="21"/>
  <c r="V68" i="21"/>
  <c r="U69" i="21"/>
  <c r="V69" i="21"/>
  <c r="U70" i="21"/>
  <c r="V70" i="21"/>
  <c r="U71" i="21"/>
  <c r="V71" i="21"/>
  <c r="U72" i="21"/>
  <c r="V72" i="21"/>
  <c r="U73" i="21"/>
  <c r="V73" i="21"/>
  <c r="U14" i="21"/>
  <c r="V14" i="21" s="1"/>
  <c r="V74" i="21" s="1"/>
  <c r="B55" i="17"/>
  <c r="N19" i="10"/>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14" i="22"/>
  <c r="S13" i="22"/>
  <c r="AR41" i="2"/>
  <c r="AR40" i="2"/>
  <c r="AR39" i="2"/>
  <c r="AR38" i="2"/>
  <c r="AR37" i="2"/>
  <c r="AR36" i="2"/>
  <c r="AR35" i="2"/>
  <c r="AR33" i="2"/>
  <c r="AR31" i="2"/>
  <c r="AR29" i="2"/>
  <c r="AR27" i="2"/>
  <c r="AR25" i="2"/>
  <c r="AR23" i="2"/>
  <c r="AR22" i="2"/>
  <c r="AR21" i="2"/>
  <c r="AR20" i="2"/>
  <c r="AR19" i="2"/>
  <c r="AR18" i="2"/>
  <c r="AR17" i="2"/>
  <c r="AR16" i="2"/>
  <c r="AR15" i="2"/>
  <c r="AR14" i="2"/>
  <c r="AR13" i="2"/>
  <c r="AR12" i="2"/>
  <c r="AR11" i="2"/>
  <c r="AR10" i="2"/>
  <c r="AR9" i="2"/>
  <c r="AR8" i="2"/>
  <c r="AR7" i="2"/>
  <c r="AR6" i="2"/>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14" i="21"/>
  <c r="T13" i="21"/>
  <c r="J83" i="21" l="1"/>
  <c r="X3" i="18"/>
  <c r="I24" i="11"/>
  <c r="G48" i="11"/>
  <c r="G47" i="11"/>
  <c r="G46" i="11"/>
  <c r="N19" i="11"/>
  <c r="M12" i="11"/>
  <c r="L12" i="11"/>
  <c r="K12" i="11"/>
  <c r="B58" i="17"/>
  <c r="G48" i="10"/>
  <c r="G47" i="10"/>
  <c r="G46" i="10"/>
  <c r="I28" i="10" s="1"/>
  <c r="C45" i="10"/>
  <c r="H12" i="10"/>
  <c r="I12" i="10"/>
  <c r="J12" i="10"/>
  <c r="K12" i="10"/>
  <c r="L12" i="10"/>
  <c r="M12" i="10"/>
  <c r="G12" i="10"/>
  <c r="F82" i="22"/>
  <c r="D74" i="21"/>
  <c r="C74" i="22" l="1"/>
  <c r="D74" i="22"/>
  <c r="E7" i="22" l="1"/>
  <c r="E6" i="22"/>
  <c r="E9" i="22"/>
  <c r="J93" i="22" s="1"/>
  <c r="F83" i="22"/>
  <c r="F81"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L11" i="22"/>
  <c r="F83" i="21"/>
  <c r="F82" i="21"/>
  <c r="F81" i="21"/>
  <c r="I10" i="22" l="1"/>
  <c r="J91" i="22"/>
  <c r="J92" i="22"/>
  <c r="E9" i="21"/>
  <c r="A26" i="21"/>
  <c r="A17" i="21"/>
  <c r="A16" i="21"/>
  <c r="A15" i="21"/>
  <c r="A18" i="21"/>
  <c r="A19" i="21"/>
  <c r="A20" i="21"/>
  <c r="A21" i="21"/>
  <c r="A22" i="21"/>
  <c r="A23" i="21"/>
  <c r="A24" i="21"/>
  <c r="A25"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J93" i="21" l="1"/>
  <c r="J92" i="21"/>
  <c r="J91" i="21"/>
  <c r="J83" i="22"/>
  <c r="F85" i="22" s="1"/>
  <c r="A13" i="21"/>
  <c r="L11" i="21"/>
  <c r="E7" i="21"/>
  <c r="E6" i="21"/>
  <c r="F8" i="10"/>
  <c r="I10" i="21" l="1"/>
  <c r="C58" i="7"/>
  <c r="C57" i="7"/>
  <c r="C56" i="1"/>
  <c r="F85" i="21" l="1"/>
  <c r="S12" i="7"/>
  <c r="C60" i="1"/>
  <c r="C59" i="7"/>
  <c r="C58" i="1"/>
  <c r="C57" i="1"/>
  <c r="N9" i="18"/>
  <c r="N7" i="18"/>
  <c r="N5" i="18"/>
  <c r="N9" i="17"/>
  <c r="N7" i="17"/>
  <c r="N5" i="17"/>
  <c r="X3" i="17"/>
  <c r="AR36" i="6" l="1"/>
  <c r="S11" i="1"/>
  <c r="F4" i="15" l="1"/>
  <c r="N6" i="14" l="1"/>
  <c r="B4" i="15" s="1"/>
  <c r="X4" i="14"/>
  <c r="G4" i="15" l="1"/>
  <c r="E4" i="15"/>
  <c r="D4" i="15"/>
  <c r="C4" i="15"/>
  <c r="N10" i="14"/>
  <c r="N8" i="14"/>
  <c r="S26" i="7" l="1"/>
  <c r="AK26" i="7" s="1"/>
  <c r="S25" i="1"/>
  <c r="AK25" i="1" s="1"/>
  <c r="W30" i="7"/>
  <c r="AK30" i="7" s="1"/>
  <c r="W28" i="7"/>
  <c r="AK28" i="7" s="1"/>
  <c r="F17" i="11"/>
  <c r="F8" i="11"/>
  <c r="AR15" i="6"/>
  <c r="AR14" i="6"/>
  <c r="I24" i="10"/>
  <c r="F17" i="10"/>
  <c r="W27" i="1"/>
  <c r="AK27" i="1" s="1"/>
  <c r="W29" i="1" l="1"/>
  <c r="AK29" i="1" s="1"/>
  <c r="AR41" i="6" l="1"/>
  <c r="AR40" i="6"/>
  <c r="AR39" i="6"/>
  <c r="AR38" i="6"/>
  <c r="AR37" i="6"/>
  <c r="AR35" i="6"/>
  <c r="AR33" i="6"/>
  <c r="AR31" i="6"/>
  <c r="AR29" i="6"/>
  <c r="AR27" i="6"/>
  <c r="AR25" i="6"/>
  <c r="AR23" i="6" l="1"/>
  <c r="AR22" i="6"/>
  <c r="AR21" i="6"/>
  <c r="AR20" i="6"/>
  <c r="AR19" i="6"/>
  <c r="AR18" i="6"/>
  <c r="AR17" i="6"/>
  <c r="AR16" i="6"/>
  <c r="AR13" i="6"/>
  <c r="AR12" i="6"/>
  <c r="AR11" i="6"/>
  <c r="AR10" i="6"/>
  <c r="AR9" i="6"/>
  <c r="AR8" i="6"/>
  <c r="AR7" i="6"/>
  <c r="AR6" i="6"/>
  <c r="C55" i="1" l="1"/>
  <c r="C61" i="7"/>
  <c r="C56" i="7"/>
  <c r="I8" i="11"/>
  <c r="O8" i="10"/>
  <c r="K13" i="11" l="1"/>
  <c r="L13" i="11"/>
  <c r="M13" i="11"/>
  <c r="M13" i="10"/>
  <c r="J13" i="10"/>
  <c r="B43" i="17" s="1"/>
  <c r="L13" i="10"/>
  <c r="B51" i="17" s="1"/>
  <c r="K13" i="10"/>
  <c r="B47" i="17" s="1"/>
  <c r="H13" i="10"/>
  <c r="B35" i="17" s="1"/>
  <c r="I13" i="10"/>
  <c r="B39" i="17" s="1"/>
  <c r="G13" i="10"/>
  <c r="B31" i="17" s="1"/>
  <c r="C4" i="11"/>
  <c r="C3" i="11"/>
  <c r="C45" i="11"/>
  <c r="J12" i="11"/>
  <c r="J13" i="11" s="1"/>
  <c r="I12" i="11"/>
  <c r="I13" i="11" s="1"/>
  <c r="H12" i="11"/>
  <c r="H13" i="11" s="1"/>
  <c r="G12" i="11"/>
  <c r="F12" i="11"/>
  <c r="F13" i="11" s="1"/>
  <c r="E12" i="11"/>
  <c r="D12" i="11"/>
  <c r="C12" i="11"/>
  <c r="B12" i="11"/>
  <c r="C13" i="11" l="1"/>
  <c r="B16" i="18" s="1"/>
  <c r="D13" i="11"/>
  <c r="B20" i="18" s="1"/>
  <c r="E13" i="11"/>
  <c r="B24" i="18" s="1"/>
  <c r="B36" i="18"/>
  <c r="B44" i="18"/>
  <c r="B52" i="18"/>
  <c r="G13" i="11"/>
  <c r="N12" i="11"/>
  <c r="P12" i="11" s="1"/>
  <c r="B28" i="18"/>
  <c r="B13" i="11"/>
  <c r="B12" i="18" s="1"/>
  <c r="I28" i="11"/>
  <c r="B40" i="18" l="1"/>
  <c r="B48" i="18"/>
  <c r="B56" i="18"/>
  <c r="B32" i="18"/>
  <c r="Q13" i="11"/>
  <c r="D34" i="11"/>
  <c r="J37" i="7" s="1"/>
  <c r="C4" i="10" l="1"/>
  <c r="C3" i="10"/>
  <c r="F12" i="10" l="1"/>
  <c r="F13" i="10" s="1"/>
  <c r="B27" i="17" s="1"/>
  <c r="E12" i="10"/>
  <c r="E13" i="10" s="1"/>
  <c r="B23" i="17" s="1"/>
  <c r="D12" i="10"/>
  <c r="D13" i="10" s="1"/>
  <c r="B19" i="17" s="1"/>
  <c r="C12" i="10"/>
  <c r="C13" i="10" s="1"/>
  <c r="B15" i="17" s="1"/>
  <c r="B12" i="10"/>
  <c r="N12" i="10" l="1"/>
  <c r="P12" i="10" s="1"/>
  <c r="D34" i="10" s="1"/>
  <c r="B13" i="10"/>
  <c r="B11" i="17" s="1"/>
  <c r="X51" i="7"/>
  <c r="G51" i="7"/>
  <c r="X50" i="7"/>
  <c r="G50" i="7"/>
  <c r="X49" i="7"/>
  <c r="G49" i="7"/>
  <c r="G46" i="7"/>
  <c r="AK46" i="7" s="1"/>
  <c r="M45" i="7"/>
  <c r="L45" i="7"/>
  <c r="K45" i="7"/>
  <c r="J45" i="7"/>
  <c r="I45" i="7"/>
  <c r="H45" i="7"/>
  <c r="G45" i="7"/>
  <c r="G44" i="7"/>
  <c r="AK44" i="7" s="1"/>
  <c r="G43" i="7"/>
  <c r="AK43" i="7" s="1"/>
  <c r="G42" i="7"/>
  <c r="AK42" i="7" s="1"/>
  <c r="I41" i="7"/>
  <c r="H41" i="7"/>
  <c r="G41" i="7"/>
  <c r="J40" i="7"/>
  <c r="I40" i="7"/>
  <c r="H40" i="7"/>
  <c r="G40" i="7"/>
  <c r="W32" i="7"/>
  <c r="AK32" i="7" s="1"/>
  <c r="S24" i="7"/>
  <c r="AK24" i="7" s="1"/>
  <c r="S22" i="7"/>
  <c r="AK22" i="7" s="1"/>
  <c r="W20" i="7"/>
  <c r="AK20" i="7" s="1"/>
  <c r="W18" i="7"/>
  <c r="AK18" i="7" s="1"/>
  <c r="W16" i="7"/>
  <c r="AK16" i="7" s="1"/>
  <c r="S14" i="7"/>
  <c r="AK14" i="7" s="1"/>
  <c r="AK12" i="7"/>
  <c r="AJ7" i="7"/>
  <c r="AI7" i="7"/>
  <c r="AH7" i="7"/>
  <c r="AG7" i="7"/>
  <c r="AF7" i="7"/>
  <c r="AE7" i="7"/>
  <c r="AK7" i="7" s="1"/>
  <c r="X48" i="1"/>
  <c r="G48" i="1"/>
  <c r="W31" i="1"/>
  <c r="AK31" i="1" s="1"/>
  <c r="Q13" i="10" l="1"/>
  <c r="J36" i="1"/>
  <c r="AK40" i="7"/>
  <c r="AK41" i="7"/>
  <c r="AK45" i="7"/>
  <c r="W15" i="1"/>
  <c r="S13" i="1"/>
  <c r="X50" i="1" l="1"/>
  <c r="X49" i="1"/>
  <c r="AK11" i="1" l="1"/>
  <c r="AE6" i="1"/>
  <c r="AK6" i="1" s="1"/>
  <c r="AJ6" i="1"/>
  <c r="AI6" i="1"/>
  <c r="AH6" i="1"/>
  <c r="AG6" i="1"/>
  <c r="AF6" i="1"/>
  <c r="I40" i="1"/>
  <c r="H40" i="1"/>
  <c r="G40" i="1"/>
  <c r="J39" i="1"/>
  <c r="I39" i="1"/>
  <c r="H39" i="1"/>
  <c r="G39" i="1"/>
  <c r="G42" i="1"/>
  <c r="G41" i="1"/>
  <c r="G45" i="1"/>
  <c r="G43" i="1"/>
  <c r="M44" i="1"/>
  <c r="L44" i="1"/>
  <c r="K44" i="1"/>
  <c r="J44" i="1"/>
  <c r="I44" i="1"/>
  <c r="H44" i="1"/>
  <c r="G44" i="1"/>
  <c r="G49" i="1"/>
  <c r="G50" i="1"/>
  <c r="W19" i="1"/>
  <c r="W17" i="1"/>
  <c r="AK15" i="1"/>
  <c r="S21" i="1"/>
  <c r="AK21" i="1" s="1"/>
  <c r="S23" i="1"/>
  <c r="AK23" i="1" s="1"/>
  <c r="AK45" i="1" l="1"/>
  <c r="AK44" i="1"/>
  <c r="AK43" i="1"/>
  <c r="AK42" i="1"/>
  <c r="AK41" i="1"/>
  <c r="AK40" i="1"/>
  <c r="AK39" i="1"/>
  <c r="AK19" i="1"/>
  <c r="AK17" i="1"/>
  <c r="AK13" i="1"/>
  <c r="C74" i="21"/>
  <c r="A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00000000-0006-0000-0100-000001000000}">
      <text>
        <r>
          <rPr>
            <b/>
            <sz val="9"/>
            <color indexed="81"/>
            <rFont val="MS P ゴシック"/>
            <family val="3"/>
            <charset val="128"/>
          </rPr>
          <t>すべての色のついている部分について、入力してください。</t>
        </r>
      </text>
    </comment>
    <comment ref="C29" authorId="0" shapeId="0" xr:uid="{00000000-0006-0000-0100-000002000000}">
      <text>
        <r>
          <rPr>
            <b/>
            <sz val="9"/>
            <color indexed="81"/>
            <rFont val="MS P ゴシック"/>
            <family val="3"/>
            <charset val="128"/>
          </rPr>
          <t>直接入力してください。</t>
        </r>
        <r>
          <rPr>
            <sz val="9"/>
            <color indexed="81"/>
            <rFont val="MS P ゴシック"/>
            <family val="3"/>
            <charset val="128"/>
          </rPr>
          <t xml:space="preserve">
</t>
        </r>
      </text>
    </comment>
    <comment ref="C34" authorId="0" shapeId="0" xr:uid="{00000000-0006-0000-0100-000003000000}">
      <text>
        <r>
          <rPr>
            <b/>
            <sz val="9"/>
            <color indexed="81"/>
            <rFont val="MS P ゴシック"/>
            <family val="3"/>
            <charset val="128"/>
          </rPr>
          <t>直接入力してください。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23D15D40-A9E9-44FB-8EC9-15E93E0FF435}">
      <text>
        <r>
          <rPr>
            <b/>
            <sz val="9"/>
            <color indexed="81"/>
            <rFont val="MS P ゴシック"/>
            <family val="3"/>
            <charset val="128"/>
          </rPr>
          <t xml:space="preserve">数値の入力の際は半角で入力してください。
※各様式すべて同じ。
</t>
        </r>
      </text>
    </comment>
    <comment ref="M6" authorId="0" shapeId="0" xr:uid="{076CA90E-0E5A-408D-90F8-F124FE23F8AD}">
      <text>
        <r>
          <rPr>
            <b/>
            <sz val="9"/>
            <color indexed="81"/>
            <rFont val="MS P ゴシック"/>
            <family val="3"/>
            <charset val="128"/>
          </rPr>
          <t>【申請（提出）日】
〇/〇と入力する。</t>
        </r>
        <r>
          <rPr>
            <sz val="9"/>
            <color indexed="81"/>
            <rFont val="MS P ゴシック"/>
            <family val="3"/>
            <charset val="128"/>
          </rPr>
          <t xml:space="preserve">
</t>
        </r>
      </text>
    </comment>
    <comment ref="AR6" authorId="0" shapeId="0" xr:uid="{E69673DA-7962-4768-AFDF-F03F7926959D}">
      <text>
        <r>
          <rPr>
            <b/>
            <sz val="9"/>
            <color indexed="81"/>
            <rFont val="MS P ゴシック"/>
            <family val="3"/>
            <charset val="128"/>
          </rPr>
          <t>入力が終了したら、全てが“〇”となっているか確認する。</t>
        </r>
        <r>
          <rPr>
            <sz val="9"/>
            <color indexed="81"/>
            <rFont val="MS P ゴシック"/>
            <family val="3"/>
            <charset val="128"/>
          </rPr>
          <t xml:space="preserve">
</t>
        </r>
      </text>
    </comment>
    <comment ref="M14" authorId="0" shapeId="0" xr:uid="{DA7E8FA7-525E-4D50-9D92-5859F0BFDC35}">
      <text>
        <r>
          <rPr>
            <b/>
            <sz val="9"/>
            <color indexed="81"/>
            <rFont val="MS P ゴシック"/>
            <family val="3"/>
            <charset val="128"/>
          </rPr>
          <t>【事業所区分】
別シートの事業所区分を参照して選択する。</t>
        </r>
      </text>
    </comment>
    <comment ref="M15" authorId="0" shapeId="0" xr:uid="{CE4F59D7-2E57-4822-9420-150D2710174B}">
      <text>
        <r>
          <rPr>
            <b/>
            <sz val="9"/>
            <color indexed="81"/>
            <rFont val="MS P ゴシック"/>
            <family val="3"/>
            <charset val="128"/>
          </rPr>
          <t>【事業種別】
別シートの事業種別を参照して選択する。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00000000-0006-0000-0300-000001000000}">
      <text>
        <r>
          <rPr>
            <b/>
            <sz val="12"/>
            <color indexed="81"/>
            <rFont val="MS P ゴシック"/>
            <family val="3"/>
            <charset val="128"/>
          </rPr>
          <t>【実績報告書】
入力の有無が「必要」となっている項目について、色がついていない部分に入力すること。</t>
        </r>
      </text>
    </comment>
    <comment ref="C3" authorId="0" shapeId="0" xr:uid="{00000000-0006-0000-0300-000002000000}">
      <text>
        <r>
          <rPr>
            <b/>
            <sz val="9"/>
            <color indexed="81"/>
            <rFont val="MS P ゴシック"/>
            <family val="3"/>
            <charset val="128"/>
          </rPr>
          <t>【事業所名】
補助金申請するサービス事業所名となっているか。</t>
        </r>
        <r>
          <rPr>
            <sz val="9"/>
            <color indexed="81"/>
            <rFont val="MS P ゴシック"/>
            <family val="3"/>
            <charset val="128"/>
          </rPr>
          <t xml:space="preserve">
</t>
        </r>
      </text>
    </comment>
    <comment ref="C6" authorId="0" shapeId="0" xr:uid="{00000000-0006-0000-0300-000003000000}">
      <text>
        <r>
          <rPr>
            <b/>
            <sz val="9"/>
            <color indexed="81"/>
            <rFont val="MS P ゴシック"/>
            <family val="3"/>
            <charset val="128"/>
          </rPr>
          <t>【事業所区分】
別シートの事業所区分を参照して選択する。</t>
        </r>
        <r>
          <rPr>
            <sz val="9"/>
            <color indexed="81"/>
            <rFont val="MS P ゴシック"/>
            <family val="3"/>
            <charset val="128"/>
          </rPr>
          <t xml:space="preserve">
</t>
        </r>
      </text>
    </comment>
    <comment ref="Q13" authorId="0" shapeId="0" xr:uid="{00000000-0006-0000-0300-000004000000}">
      <text>
        <r>
          <rPr>
            <b/>
            <sz val="9"/>
            <color indexed="81"/>
            <rFont val="MS P ゴシック"/>
            <family val="3"/>
            <charset val="128"/>
          </rPr>
          <t>【補助上限に関する協議】
市の確認欄になるので、入力の必要はありません。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丹波市</author>
    <author>Administrator</author>
    <author>丹波市役所</author>
  </authors>
  <commentList>
    <comment ref="C1" authorId="0" shapeId="0" xr:uid="{00000000-0006-0000-0400-000001000000}">
      <text>
        <r>
          <rPr>
            <b/>
            <sz val="12"/>
            <color indexed="81"/>
            <rFont val="MS P ゴシック"/>
            <family val="3"/>
            <charset val="128"/>
          </rPr>
          <t>【実績報告書】
入力の有無が「必要」となっている項目について、色がついていない部分に入力すること。</t>
        </r>
      </text>
    </comment>
    <comment ref="C4" authorId="1" shapeId="0" xr:uid="{5DA3C0AE-9ABA-425C-A510-53B55C192C31}">
      <text>
        <r>
          <rPr>
            <b/>
            <sz val="9"/>
            <color indexed="81"/>
            <rFont val="MS P ゴシック"/>
            <family val="3"/>
            <charset val="128"/>
          </rPr>
          <t>下記の申請をする場合は、チェックを入れる。</t>
        </r>
      </text>
    </comment>
    <comment ref="D12" authorId="2" shapeId="0" xr:uid="{00000000-0006-0000-0400-000002000000}">
      <text>
        <r>
          <rPr>
            <b/>
            <sz val="9"/>
            <color indexed="81"/>
            <rFont val="MS P ゴシック"/>
            <family val="3"/>
            <charset val="128"/>
          </rPr>
          <t>【車両名義人】
車検証に記載されている車両名義人を記載。
※車両名義人が事業所名、法人名、役員名等であれば
（２）実績報告書シートの（５）車両保有台数（送迎・訪問用）についてに台数のみ入力することが可能。</t>
        </r>
      </text>
    </comment>
    <comment ref="E12" authorId="2" shapeId="0" xr:uid="{00000000-0006-0000-0400-000003000000}">
      <text>
        <r>
          <rPr>
            <b/>
            <sz val="9"/>
            <color indexed="81"/>
            <rFont val="MS P ゴシック"/>
            <family val="3"/>
            <charset val="128"/>
          </rPr>
          <t>【職員との関係】
車両名義人が職員の場合　　　　　　　　本人　　　と入力。
車両名義人が職員の配偶者の場合　　　　配偶者　　と入力。
車両名義人が職員の実親の場合　　　　　父または母と入力。
車両名義人が職員の実子の場合　　　　　子　　　　と入力。
車両名義人が職員の実子の配偶者の場合　子の配偶者と入力。</t>
        </r>
      </text>
    </comment>
    <comment ref="G12" authorId="2" shapeId="0" xr:uid="{00000000-0006-0000-0400-000004000000}">
      <text>
        <r>
          <rPr>
            <b/>
            <sz val="9"/>
            <color indexed="81"/>
            <rFont val="MS P ゴシック"/>
            <family val="3"/>
            <charset val="128"/>
          </rPr>
          <t>【車両区分】
車検証に記載されている排気量と、
下記に記載している、排気量を参照して選択する。
大型ワゴン車　　（2,401cc以上）
普通車　　　　　（661cc～2,400cc）
軽自動車　　　　（660cc以下）</t>
        </r>
      </text>
    </comment>
    <comment ref="H12" authorId="2" shapeId="0" xr:uid="{00000000-0006-0000-0400-000005000000}">
      <text>
        <r>
          <rPr>
            <b/>
            <sz val="9"/>
            <color indexed="81"/>
            <rFont val="MS P ゴシック"/>
            <family val="3"/>
            <charset val="128"/>
          </rPr>
          <t>【訪問件数】
一月の訪問件数を入力する。</t>
        </r>
      </text>
    </comment>
    <comment ref="C14" authorId="2" shapeId="0" xr:uid="{00000000-0006-0000-0400-000006000000}">
      <text>
        <r>
          <rPr>
            <b/>
            <sz val="9"/>
            <color indexed="81"/>
            <rFont val="MS P ゴシック"/>
            <family val="3"/>
            <charset val="128"/>
          </rPr>
          <t>※このシートの【確認事項及び同意事項】にチェックが入ると、入力欄が表示され、申請可能となります。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2" authorId="0" shapeId="0" xr:uid="{00000000-0006-0000-0500-000001000000}">
      <text>
        <r>
          <rPr>
            <b/>
            <sz val="9"/>
            <color indexed="21"/>
            <rFont val="MS P ゴシック"/>
            <family val="3"/>
            <charset val="128"/>
          </rPr>
          <t>（1）基本シート等に入力した内容が反映される仕様になっているので、すべての色がついている部分に記載がされているか確認する。</t>
        </r>
        <r>
          <rPr>
            <sz val="9"/>
            <color indexed="81"/>
            <rFont val="MS P ゴシック"/>
            <family val="3"/>
            <charset val="128"/>
          </rPr>
          <t xml:space="preserve">
</t>
        </r>
      </text>
    </comment>
    <comment ref="AE6" authorId="0" shapeId="0" xr:uid="{00000000-0006-0000-0500-000002000000}">
      <text>
        <r>
          <rPr>
            <b/>
            <sz val="9"/>
            <color indexed="21"/>
            <rFont val="MS P ゴシック"/>
            <family val="3"/>
            <charset val="128"/>
          </rPr>
          <t>①【申請日】
令和7年4月1日以降となっているか。</t>
        </r>
        <r>
          <rPr>
            <sz val="9"/>
            <color indexed="17"/>
            <rFont val="MS P ゴシック"/>
            <family val="3"/>
            <charset val="128"/>
          </rPr>
          <t xml:space="preserve">
</t>
        </r>
      </text>
    </comment>
    <comment ref="S11" authorId="0" shapeId="0" xr:uid="{00000000-0006-0000-0500-000003000000}">
      <text>
        <r>
          <rPr>
            <b/>
            <sz val="9"/>
            <color indexed="21"/>
            <rFont val="MS P ゴシック"/>
            <family val="3"/>
            <charset val="128"/>
          </rPr>
          <t>②【申請者名】
法人名となっているか。</t>
        </r>
      </text>
    </comment>
    <comment ref="S13" authorId="0" shapeId="0" xr:uid="{00000000-0006-0000-0500-000004000000}">
      <text>
        <r>
          <rPr>
            <b/>
            <sz val="9"/>
            <color indexed="21"/>
            <rFont val="MS P ゴシック"/>
            <family val="3"/>
            <charset val="128"/>
          </rPr>
          <t>③【申請者住所】
法人の主たる事務所の所在地となっているか。</t>
        </r>
      </text>
    </comment>
    <comment ref="W15" authorId="0" shapeId="0" xr:uid="{00000000-0006-0000-0500-000005000000}">
      <text>
        <r>
          <rPr>
            <b/>
            <sz val="9"/>
            <color indexed="21"/>
            <rFont val="MS P ゴシック"/>
            <family val="3"/>
            <charset val="128"/>
          </rPr>
          <t>④【代表者の職・氏名】
代表者の職名（理事長、代表取締役など）と氏名となっているか。</t>
        </r>
      </text>
    </comment>
    <comment ref="W17" authorId="0" shapeId="0" xr:uid="{00000000-0006-0000-0500-000006000000}">
      <text>
        <r>
          <rPr>
            <b/>
            <sz val="9"/>
            <color indexed="21"/>
            <rFont val="MS P ゴシック"/>
            <family val="3"/>
            <charset val="128"/>
          </rPr>
          <t>⑤【電話番号】
法人の代表電話番号となっているか。</t>
        </r>
        <r>
          <rPr>
            <sz val="9"/>
            <color indexed="81"/>
            <rFont val="MS P ゴシック"/>
            <family val="3"/>
            <charset val="128"/>
          </rPr>
          <t xml:space="preserve">
</t>
        </r>
      </text>
    </comment>
    <comment ref="W19" authorId="0" shapeId="0" xr:uid="{00000000-0006-0000-0500-000007000000}">
      <text>
        <r>
          <rPr>
            <b/>
            <sz val="9"/>
            <color indexed="21"/>
            <rFont val="MS P ゴシック"/>
            <family val="3"/>
            <charset val="128"/>
          </rPr>
          <t>⑥【メールアドレス】
法人の代表メールアドレスとなっているか。</t>
        </r>
        <r>
          <rPr>
            <sz val="9"/>
            <color indexed="81"/>
            <rFont val="MS P ゴシック"/>
            <family val="3"/>
            <charset val="128"/>
          </rPr>
          <t xml:space="preserve">
</t>
        </r>
      </text>
    </comment>
    <comment ref="S21" authorId="0" shapeId="0" xr:uid="{00000000-0006-0000-0500-000008000000}">
      <text>
        <r>
          <rPr>
            <b/>
            <sz val="9"/>
            <color indexed="21"/>
            <rFont val="MS P ゴシック"/>
            <family val="3"/>
            <charset val="128"/>
          </rPr>
          <t>⑦【事業所番号】
補助金申請するサービス事業所の事業所番号となっているか。</t>
        </r>
      </text>
    </comment>
    <comment ref="S23" authorId="0" shapeId="0" xr:uid="{00000000-0006-0000-0500-000009000000}">
      <text>
        <r>
          <rPr>
            <b/>
            <sz val="9"/>
            <color indexed="21"/>
            <rFont val="MS P ゴシック"/>
            <family val="3"/>
            <charset val="128"/>
          </rPr>
          <t>⑧【事業所名】
補助金申請するサービス事業所名となっているか。</t>
        </r>
        <r>
          <rPr>
            <sz val="9"/>
            <color indexed="81"/>
            <rFont val="MS P ゴシック"/>
            <family val="3"/>
            <charset val="128"/>
          </rPr>
          <t xml:space="preserve">
</t>
        </r>
      </text>
    </comment>
    <comment ref="S25" authorId="0" shapeId="0" xr:uid="{00000000-0006-0000-0500-00000A000000}">
      <text>
        <r>
          <rPr>
            <b/>
            <sz val="9"/>
            <color indexed="21"/>
            <rFont val="MS P ゴシック"/>
            <family val="3"/>
            <charset val="128"/>
          </rPr>
          <t>⑨【事業所住所】
補助金申請するサービス事業所の住所となっているか。</t>
        </r>
      </text>
    </comment>
    <comment ref="W31" authorId="0" shapeId="0" xr:uid="{00000000-0006-0000-0500-00000B000000}">
      <text>
        <r>
          <rPr>
            <b/>
            <sz val="9"/>
            <color indexed="21"/>
            <rFont val="MS P ゴシック"/>
            <family val="3"/>
            <charset val="128"/>
          </rPr>
          <t>⑩【管理者の氏名】
補助金申請するサービス事業所の管理者の氏名となっているか。</t>
        </r>
      </text>
    </comment>
    <comment ref="J36" authorId="0" shapeId="0" xr:uid="{00000000-0006-0000-0500-00000C000000}">
      <text>
        <r>
          <rPr>
            <b/>
            <sz val="9"/>
            <color indexed="81"/>
            <rFont val="MS P ゴシック"/>
            <family val="3"/>
            <charset val="128"/>
          </rPr>
          <t>※（1）基本シートの一番下にある【確認事項】のすべてにチェックが入ると、申請（請求）額が表示され、申請可能となります。</t>
        </r>
        <r>
          <rPr>
            <sz val="9"/>
            <color indexed="81"/>
            <rFont val="MS P ゴシック"/>
            <family val="3"/>
            <charset val="128"/>
          </rPr>
          <t xml:space="preserve">
</t>
        </r>
      </text>
    </comment>
    <comment ref="G48" authorId="0" shapeId="0" xr:uid="{00000000-0006-0000-0500-00000D000000}">
      <text>
        <r>
          <rPr>
            <b/>
            <sz val="9"/>
            <color indexed="21"/>
            <rFont val="MS P ゴシック"/>
            <family val="3"/>
            <charset val="128"/>
          </rPr>
          <t>⑪【発行責任者】
申請書兼請求書の発行責任者名になっているか。</t>
        </r>
      </text>
    </comment>
    <comment ref="X48" authorId="0" shapeId="0" xr:uid="{00000000-0006-0000-0500-00000E000000}">
      <text>
        <r>
          <rPr>
            <b/>
            <sz val="9"/>
            <color indexed="21"/>
            <rFont val="MS P ゴシック"/>
            <family val="3"/>
            <charset val="128"/>
          </rPr>
          <t>⑭【担当者氏名】
この補助金申請の担当者名になっているか。</t>
        </r>
      </text>
    </comment>
    <comment ref="G49" authorId="0" shapeId="0" xr:uid="{00000000-0006-0000-0500-00000F000000}">
      <text>
        <r>
          <rPr>
            <b/>
            <sz val="9"/>
            <color indexed="21"/>
            <rFont val="MS P ゴシック"/>
            <family val="3"/>
            <charset val="128"/>
          </rPr>
          <t>⑫【電話番号】
発行責任者の就業場所もしくは所属する部署の電話番号になっているか。</t>
        </r>
      </text>
    </comment>
    <comment ref="X49" authorId="0" shapeId="0" xr:uid="{00000000-0006-0000-0500-000010000000}">
      <text>
        <r>
          <rPr>
            <b/>
            <sz val="9"/>
            <color indexed="21"/>
            <rFont val="MS P ゴシック"/>
            <family val="3"/>
            <charset val="128"/>
          </rPr>
          <t>⑮【電話番号】
担当者の就業場所もしくは所属する部署の電話番号になっているか。</t>
        </r>
      </text>
    </comment>
    <comment ref="G50" authorId="0" shapeId="0" xr:uid="{00000000-0006-0000-0500-000011000000}">
      <text>
        <r>
          <rPr>
            <b/>
            <sz val="9"/>
            <color indexed="21"/>
            <rFont val="MS P ゴシック"/>
            <family val="3"/>
            <charset val="128"/>
          </rPr>
          <t>⑬【メールアドレス】
発行責任者の就業場所もしくは所属する部署のメールアドレスになっているか。</t>
        </r>
      </text>
    </comment>
    <comment ref="X50" authorId="0" shapeId="0" xr:uid="{00000000-0006-0000-0500-000012000000}">
      <text>
        <r>
          <rPr>
            <b/>
            <sz val="9"/>
            <color indexed="21"/>
            <rFont val="MS P ゴシック"/>
            <family val="3"/>
            <charset val="128"/>
          </rPr>
          <t>⑯【メールアドレス】
担当者の就業場所もしくは所属する部署のメールアドレスになっているか。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00000000-0006-0000-0600-000001000000}">
      <text>
        <r>
          <rPr>
            <b/>
            <sz val="9"/>
            <color indexed="81"/>
            <rFont val="MS P ゴシック"/>
            <family val="3"/>
            <charset val="128"/>
          </rPr>
          <t>“〇”がついていて、すべての色のついている部分について、入力してください。</t>
        </r>
      </text>
    </comment>
    <comment ref="C12" authorId="0" shapeId="0" xr:uid="{00000000-0006-0000-0600-000002000000}">
      <text>
        <r>
          <rPr>
            <b/>
            <sz val="9"/>
            <color indexed="81"/>
            <rFont val="MS P ゴシック"/>
            <family val="3"/>
            <charset val="128"/>
          </rPr>
          <t>直接入力してください。</t>
        </r>
        <r>
          <rPr>
            <sz val="9"/>
            <color indexed="81"/>
            <rFont val="MS P ゴシック"/>
            <family val="3"/>
            <charset val="128"/>
          </rPr>
          <t xml:space="preserve">
</t>
        </r>
      </text>
    </comment>
    <comment ref="C16" authorId="0" shapeId="0" xr:uid="{00000000-0006-0000-0600-000003000000}">
      <text>
        <r>
          <rPr>
            <b/>
            <sz val="9"/>
            <color indexed="81"/>
            <rFont val="MS P ゴシック"/>
            <family val="3"/>
            <charset val="128"/>
          </rPr>
          <t>直接入力してください。</t>
        </r>
        <r>
          <rPr>
            <sz val="9"/>
            <color indexed="81"/>
            <rFont val="MS P ゴシック"/>
            <family val="3"/>
            <charset val="128"/>
          </rPr>
          <t xml:space="preserve">
</t>
        </r>
      </text>
    </comment>
    <comment ref="C20" authorId="0" shapeId="0" xr:uid="{00000000-0006-0000-0600-000004000000}">
      <text>
        <r>
          <rPr>
            <b/>
            <sz val="9"/>
            <color indexed="81"/>
            <rFont val="MS P ゴシック"/>
            <family val="3"/>
            <charset val="128"/>
          </rPr>
          <t>直接入力してください。</t>
        </r>
        <r>
          <rPr>
            <sz val="9"/>
            <color indexed="81"/>
            <rFont val="MS P ゴシック"/>
            <family val="3"/>
            <charset val="128"/>
          </rPr>
          <t xml:space="preserve">
</t>
        </r>
      </text>
    </comment>
    <comment ref="C24" authorId="0" shapeId="0" xr:uid="{00000000-0006-0000-0600-000005000000}">
      <text>
        <r>
          <rPr>
            <b/>
            <sz val="9"/>
            <color indexed="81"/>
            <rFont val="MS P ゴシック"/>
            <family val="3"/>
            <charset val="128"/>
          </rPr>
          <t>直接入力してください。</t>
        </r>
        <r>
          <rPr>
            <sz val="9"/>
            <color indexed="81"/>
            <rFont val="MS P ゴシック"/>
            <family val="3"/>
            <charset val="128"/>
          </rPr>
          <t xml:space="preserve">
</t>
        </r>
      </text>
    </comment>
    <comment ref="C28" authorId="0" shapeId="0" xr:uid="{00000000-0006-0000-0600-000006000000}">
      <text>
        <r>
          <rPr>
            <b/>
            <sz val="9"/>
            <color indexed="81"/>
            <rFont val="MS P ゴシック"/>
            <family val="3"/>
            <charset val="128"/>
          </rPr>
          <t>直接入力してください。</t>
        </r>
        <r>
          <rPr>
            <sz val="9"/>
            <color indexed="81"/>
            <rFont val="MS P ゴシック"/>
            <family val="3"/>
            <charset val="128"/>
          </rPr>
          <t xml:space="preserve">
</t>
        </r>
      </text>
    </comment>
    <comment ref="C32" authorId="0" shapeId="0" xr:uid="{00000000-0006-0000-0600-000007000000}">
      <text>
        <r>
          <rPr>
            <b/>
            <sz val="9"/>
            <color indexed="81"/>
            <rFont val="MS P ゴシック"/>
            <family val="3"/>
            <charset val="128"/>
          </rPr>
          <t>直接入力してください。</t>
        </r>
        <r>
          <rPr>
            <sz val="9"/>
            <color indexed="81"/>
            <rFont val="MS P ゴシック"/>
            <family val="3"/>
            <charset val="128"/>
          </rPr>
          <t xml:space="preserve">
</t>
        </r>
      </text>
    </comment>
    <comment ref="C36" authorId="0" shapeId="0" xr:uid="{3CC0705B-1425-4503-A332-90B637565EAE}">
      <text>
        <r>
          <rPr>
            <b/>
            <sz val="9"/>
            <color indexed="81"/>
            <rFont val="MS P ゴシック"/>
            <family val="3"/>
            <charset val="128"/>
          </rPr>
          <t>直接入力してください。</t>
        </r>
        <r>
          <rPr>
            <sz val="9"/>
            <color indexed="81"/>
            <rFont val="MS P ゴシック"/>
            <family val="3"/>
            <charset val="128"/>
          </rPr>
          <t xml:space="preserve">
</t>
        </r>
      </text>
    </comment>
    <comment ref="C40" authorId="0" shapeId="0" xr:uid="{713A6A84-F851-481C-A988-3DB1340DA71C}">
      <text>
        <r>
          <rPr>
            <b/>
            <sz val="9"/>
            <color indexed="81"/>
            <rFont val="MS P ゴシック"/>
            <family val="3"/>
            <charset val="128"/>
          </rPr>
          <t>直接入力してください。</t>
        </r>
        <r>
          <rPr>
            <sz val="9"/>
            <color indexed="81"/>
            <rFont val="MS P ゴシック"/>
            <family val="3"/>
            <charset val="128"/>
          </rPr>
          <t xml:space="preserve">
</t>
        </r>
      </text>
    </comment>
    <comment ref="C44" authorId="0" shapeId="0" xr:uid="{FE419D6E-1184-4309-9EF4-DAC3F82A00A6}">
      <text>
        <r>
          <rPr>
            <b/>
            <sz val="9"/>
            <color indexed="81"/>
            <rFont val="MS P ゴシック"/>
            <family val="3"/>
            <charset val="128"/>
          </rPr>
          <t>直接入力してください。</t>
        </r>
        <r>
          <rPr>
            <sz val="9"/>
            <color indexed="81"/>
            <rFont val="MS P ゴシック"/>
            <family val="3"/>
            <charset val="128"/>
          </rPr>
          <t xml:space="preserve">
</t>
        </r>
      </text>
    </comment>
    <comment ref="C48" authorId="0" shapeId="0" xr:uid="{6E5E3E6E-1F27-412F-AA1A-15F30977CB21}">
      <text>
        <r>
          <rPr>
            <b/>
            <sz val="9"/>
            <color indexed="81"/>
            <rFont val="MS P ゴシック"/>
            <family val="3"/>
            <charset val="128"/>
          </rPr>
          <t>直接入力してください。</t>
        </r>
        <r>
          <rPr>
            <sz val="9"/>
            <color indexed="81"/>
            <rFont val="MS P ゴシック"/>
            <family val="3"/>
            <charset val="128"/>
          </rPr>
          <t xml:space="preserve">
</t>
        </r>
      </text>
    </comment>
    <comment ref="C52" authorId="0" shapeId="0" xr:uid="{C88B2195-0083-4D53-922F-8DA1121BB1B4}">
      <text>
        <r>
          <rPr>
            <b/>
            <sz val="9"/>
            <color indexed="81"/>
            <rFont val="MS P ゴシック"/>
            <family val="3"/>
            <charset val="128"/>
          </rPr>
          <t>直接入力してください。</t>
        </r>
        <r>
          <rPr>
            <sz val="9"/>
            <color indexed="81"/>
            <rFont val="MS P ゴシック"/>
            <family val="3"/>
            <charset val="128"/>
          </rPr>
          <t xml:space="preserve">
</t>
        </r>
      </text>
    </comment>
    <comment ref="C56" authorId="0" shapeId="0" xr:uid="{C399261B-8141-4946-8A8C-425BE3274A36}">
      <text>
        <r>
          <rPr>
            <b/>
            <sz val="9"/>
            <color indexed="81"/>
            <rFont val="MS P ゴシック"/>
            <family val="3"/>
            <charset val="128"/>
          </rPr>
          <t>直接入力してください。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M6" authorId="0" shapeId="0" xr:uid="{00000000-0006-0000-0700-000001000000}">
      <text>
        <r>
          <rPr>
            <b/>
            <sz val="9"/>
            <color indexed="81"/>
            <rFont val="MS P ゴシック"/>
            <family val="3"/>
            <charset val="128"/>
          </rPr>
          <t>【申請（提出）日】
〇/〇と入力する。</t>
        </r>
        <r>
          <rPr>
            <sz val="9"/>
            <color indexed="81"/>
            <rFont val="MS P ゴシック"/>
            <family val="3"/>
            <charset val="128"/>
          </rPr>
          <t xml:space="preserve">
</t>
        </r>
      </text>
    </comment>
    <comment ref="AR6" authorId="0" shapeId="0" xr:uid="{00000000-0006-0000-0700-000002000000}">
      <text>
        <r>
          <rPr>
            <b/>
            <sz val="9"/>
            <color indexed="81"/>
            <rFont val="MS P ゴシック"/>
            <family val="3"/>
            <charset val="128"/>
          </rPr>
          <t>全てが“〇”となっているか確認する。</t>
        </r>
        <r>
          <rPr>
            <sz val="9"/>
            <color indexed="81"/>
            <rFont val="MS P ゴシック"/>
            <family val="3"/>
            <charset val="128"/>
          </rPr>
          <t xml:space="preserve">
</t>
        </r>
      </text>
    </comment>
    <comment ref="M14" authorId="0" shapeId="0" xr:uid="{00000000-0006-0000-0700-000003000000}">
      <text>
        <r>
          <rPr>
            <b/>
            <sz val="9"/>
            <color indexed="81"/>
            <rFont val="MS P ゴシック"/>
            <family val="3"/>
            <charset val="128"/>
          </rPr>
          <t>【事業所区分】
別シートの事業所区分を参照して選択する。</t>
        </r>
      </text>
    </comment>
    <comment ref="M15" authorId="0" shapeId="0" xr:uid="{00000000-0006-0000-0700-000004000000}">
      <text>
        <r>
          <rPr>
            <b/>
            <sz val="9"/>
            <color indexed="81"/>
            <rFont val="MS P ゴシック"/>
            <family val="3"/>
            <charset val="128"/>
          </rPr>
          <t>【事業種別】
別シートの事業種別を参照して選択する。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00000000-0006-0000-0800-000001000000}">
      <text>
        <r>
          <rPr>
            <b/>
            <sz val="12"/>
            <color indexed="81"/>
            <rFont val="MS P ゴシック"/>
            <family val="3"/>
            <charset val="128"/>
          </rPr>
          <t>【実績報告書】
入力の有無が「必要」となっている項目について、色がついていない部分に入力すること。</t>
        </r>
      </text>
    </comment>
    <comment ref="C3" authorId="0" shapeId="0" xr:uid="{00000000-0006-0000-0800-000002000000}">
      <text>
        <r>
          <rPr>
            <b/>
            <sz val="9"/>
            <color indexed="81"/>
            <rFont val="MS P ゴシック"/>
            <family val="3"/>
            <charset val="128"/>
          </rPr>
          <t>【事業所名】
補助金申請するサービス事業所名となっているか。</t>
        </r>
        <r>
          <rPr>
            <sz val="9"/>
            <color indexed="81"/>
            <rFont val="MS P ゴシック"/>
            <family val="3"/>
            <charset val="128"/>
          </rPr>
          <t xml:space="preserve">
</t>
        </r>
      </text>
    </comment>
    <comment ref="C6" authorId="0" shapeId="0" xr:uid="{00000000-0006-0000-0800-000003000000}">
      <text>
        <r>
          <rPr>
            <b/>
            <sz val="9"/>
            <color indexed="81"/>
            <rFont val="MS P ゴシック"/>
            <family val="3"/>
            <charset val="128"/>
          </rPr>
          <t>【事業所区分】
別シートの事業所区分を参照して選択する。</t>
        </r>
        <r>
          <rPr>
            <sz val="9"/>
            <color indexed="81"/>
            <rFont val="MS P ゴシック"/>
            <family val="3"/>
            <charset val="128"/>
          </rPr>
          <t xml:space="preserve">
</t>
        </r>
      </text>
    </comment>
    <comment ref="Q13" authorId="0" shapeId="0" xr:uid="{00000000-0006-0000-0800-000004000000}">
      <text>
        <r>
          <rPr>
            <b/>
            <sz val="9"/>
            <color indexed="81"/>
            <rFont val="MS P ゴシック"/>
            <family val="3"/>
            <charset val="128"/>
          </rPr>
          <t>【補助上限に関する協議】
市の確認欄になるので、入力の必要はありません。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丹波市</author>
    <author>Administrator</author>
    <author>丹波市役所</author>
  </authors>
  <commentList>
    <comment ref="C1" authorId="0" shapeId="0" xr:uid="{00000000-0006-0000-0900-000001000000}">
      <text>
        <r>
          <rPr>
            <b/>
            <sz val="12"/>
            <color indexed="81"/>
            <rFont val="MS P ゴシック"/>
            <family val="3"/>
            <charset val="128"/>
          </rPr>
          <t>【実績報告書】
入力の有無が「必要」となっている項目について、色がついていない部分に入力すること。</t>
        </r>
      </text>
    </comment>
    <comment ref="C4" authorId="1" shapeId="0" xr:uid="{BA027223-64E1-4E2F-8793-8E93F208C43B}">
      <text>
        <r>
          <rPr>
            <b/>
            <sz val="9"/>
            <color indexed="81"/>
            <rFont val="MS P ゴシック"/>
            <family val="3"/>
            <charset val="128"/>
          </rPr>
          <t>下記の申請をする場合は、チェックを入れる。</t>
        </r>
      </text>
    </comment>
    <comment ref="D12" authorId="2" shapeId="0" xr:uid="{00000000-0006-0000-0900-000002000000}">
      <text>
        <r>
          <rPr>
            <b/>
            <sz val="9"/>
            <color indexed="81"/>
            <rFont val="MS P ゴシック"/>
            <family val="3"/>
            <charset val="128"/>
          </rPr>
          <t>【車両名義人】
車検証に記載されている車両名義人を記載。
※車両名義人が法人名、役員名等であれば（２）実績報告書シート
（５）車両保有台数（送迎・訪問用）についてに台数のみ入力することが可能。</t>
        </r>
      </text>
    </comment>
    <comment ref="E12" authorId="2" shapeId="0" xr:uid="{00000000-0006-0000-0900-000003000000}">
      <text>
        <r>
          <rPr>
            <b/>
            <sz val="9"/>
            <color indexed="81"/>
            <rFont val="MS P ゴシック"/>
            <family val="3"/>
            <charset val="128"/>
          </rPr>
          <t>【職員との関係】
車両名義人が職員の場合　　　　　　　　本人　　　と入力。
車両名義人が職員の配偶者の場合　　　　配偶者　　と入力。
車両名義人が職員の実親の場合　　　　　父または母と入力。
車両名義人が職員の実子の場合　　　　　子　　　　と入力。
車両名義人が職員の実子の配偶者の場合　子の配偶者と入力。</t>
        </r>
      </text>
    </comment>
    <comment ref="G12" authorId="2" shapeId="0" xr:uid="{00000000-0006-0000-0900-000004000000}">
      <text>
        <r>
          <rPr>
            <b/>
            <sz val="9"/>
            <color indexed="81"/>
            <rFont val="MS P ゴシック"/>
            <family val="3"/>
            <charset val="128"/>
          </rPr>
          <t>【車両区分】
車検証に記載されている排気量と、
下記に記載している、排気量を参照して選択する。
大型ワゴン車　　（2,401cc以上）
普通車　　　　　（661cc～2,400cc）
軽自動車　　　　（660cc以下）</t>
        </r>
      </text>
    </comment>
    <comment ref="H12" authorId="2" shapeId="0" xr:uid="{00000000-0006-0000-0900-000005000000}">
      <text>
        <r>
          <rPr>
            <b/>
            <sz val="9"/>
            <color indexed="81"/>
            <rFont val="MS P ゴシック"/>
            <family val="3"/>
            <charset val="128"/>
          </rPr>
          <t>【訪問件数】
月の訪問件数を入力する。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1" authorId="0" shapeId="0" xr:uid="{00000000-0006-0000-0A00-000001000000}">
      <text>
        <r>
          <rPr>
            <b/>
            <sz val="9"/>
            <color indexed="81"/>
            <rFont val="MS P ゴシック"/>
            <family val="3"/>
            <charset val="128"/>
          </rPr>
          <t>“〇”がついていて、すべての色のついている部分について、入力してください。</t>
        </r>
      </text>
    </comment>
    <comment ref="C13" authorId="0" shapeId="0" xr:uid="{00000000-0006-0000-0A00-000002000000}">
      <text>
        <r>
          <rPr>
            <b/>
            <sz val="9"/>
            <color indexed="81"/>
            <rFont val="MS P ゴシック"/>
            <family val="3"/>
            <charset val="128"/>
          </rPr>
          <t>直接入力してください。</t>
        </r>
        <r>
          <rPr>
            <sz val="9"/>
            <color indexed="81"/>
            <rFont val="MS P ゴシック"/>
            <family val="3"/>
            <charset val="128"/>
          </rPr>
          <t xml:space="preserve">
</t>
        </r>
      </text>
    </comment>
    <comment ref="C17" authorId="0" shapeId="0" xr:uid="{00000000-0006-0000-0A00-000003000000}">
      <text>
        <r>
          <rPr>
            <b/>
            <sz val="9"/>
            <color indexed="81"/>
            <rFont val="MS P ゴシック"/>
            <family val="3"/>
            <charset val="128"/>
          </rPr>
          <t>直接入力してください。</t>
        </r>
        <r>
          <rPr>
            <sz val="9"/>
            <color indexed="81"/>
            <rFont val="MS P ゴシック"/>
            <family val="3"/>
            <charset val="128"/>
          </rPr>
          <t xml:space="preserve">
</t>
        </r>
      </text>
    </comment>
    <comment ref="C21" authorId="0" shapeId="0" xr:uid="{00000000-0006-0000-0A00-000004000000}">
      <text>
        <r>
          <rPr>
            <b/>
            <sz val="9"/>
            <color indexed="81"/>
            <rFont val="MS P ゴシック"/>
            <family val="3"/>
            <charset val="128"/>
          </rPr>
          <t>直接入力してください。</t>
        </r>
        <r>
          <rPr>
            <sz val="9"/>
            <color indexed="81"/>
            <rFont val="MS P ゴシック"/>
            <family val="3"/>
            <charset val="128"/>
          </rPr>
          <t xml:space="preserve">
</t>
        </r>
      </text>
    </comment>
    <comment ref="C25" authorId="0" shapeId="0" xr:uid="{00000000-0006-0000-0A00-000005000000}">
      <text>
        <r>
          <rPr>
            <b/>
            <sz val="9"/>
            <color indexed="81"/>
            <rFont val="MS P ゴシック"/>
            <family val="3"/>
            <charset val="128"/>
          </rPr>
          <t>直接入力してください。</t>
        </r>
        <r>
          <rPr>
            <sz val="9"/>
            <color indexed="81"/>
            <rFont val="MS P ゴシック"/>
            <family val="3"/>
            <charset val="128"/>
          </rPr>
          <t xml:space="preserve">
</t>
        </r>
      </text>
    </comment>
    <comment ref="C29" authorId="0" shapeId="0" xr:uid="{00000000-0006-0000-0A00-000006000000}">
      <text>
        <r>
          <rPr>
            <b/>
            <sz val="9"/>
            <color indexed="81"/>
            <rFont val="MS P ゴシック"/>
            <family val="3"/>
            <charset val="128"/>
          </rPr>
          <t>直接入力してください。</t>
        </r>
        <r>
          <rPr>
            <sz val="9"/>
            <color indexed="81"/>
            <rFont val="MS P ゴシック"/>
            <family val="3"/>
            <charset val="128"/>
          </rPr>
          <t xml:space="preserve">
</t>
        </r>
      </text>
    </comment>
    <comment ref="C33" authorId="0" shapeId="0" xr:uid="{00000000-0006-0000-0A00-000007000000}">
      <text>
        <r>
          <rPr>
            <b/>
            <sz val="9"/>
            <color indexed="81"/>
            <rFont val="MS P ゴシック"/>
            <family val="3"/>
            <charset val="128"/>
          </rPr>
          <t>直接入力してください。</t>
        </r>
        <r>
          <rPr>
            <sz val="9"/>
            <color indexed="81"/>
            <rFont val="MS P ゴシック"/>
            <family val="3"/>
            <charset val="128"/>
          </rPr>
          <t xml:space="preserve">
</t>
        </r>
      </text>
    </comment>
    <comment ref="C37" authorId="0" shapeId="0" xr:uid="{58E7ECC0-E695-4F4E-9447-3305BF2BBFDE}">
      <text>
        <r>
          <rPr>
            <b/>
            <sz val="9"/>
            <color indexed="81"/>
            <rFont val="MS P ゴシック"/>
            <family val="3"/>
            <charset val="128"/>
          </rPr>
          <t>直接入力してください。</t>
        </r>
        <r>
          <rPr>
            <sz val="9"/>
            <color indexed="81"/>
            <rFont val="MS P ゴシック"/>
            <family val="3"/>
            <charset val="128"/>
          </rPr>
          <t xml:space="preserve">
</t>
        </r>
      </text>
    </comment>
    <comment ref="C41" authorId="0" shapeId="0" xr:uid="{1CD5B3AE-7ABC-48D6-BD9E-7064D3E1D6C6}">
      <text>
        <r>
          <rPr>
            <b/>
            <sz val="9"/>
            <color indexed="81"/>
            <rFont val="MS P ゴシック"/>
            <family val="3"/>
            <charset val="128"/>
          </rPr>
          <t>直接入力してください。</t>
        </r>
        <r>
          <rPr>
            <sz val="9"/>
            <color indexed="81"/>
            <rFont val="MS P ゴシック"/>
            <family val="3"/>
            <charset val="128"/>
          </rPr>
          <t xml:space="preserve">
</t>
        </r>
      </text>
    </comment>
    <comment ref="C45" authorId="0" shapeId="0" xr:uid="{9DCAB2A6-1E14-40A4-8013-0355479D8CF4}">
      <text>
        <r>
          <rPr>
            <b/>
            <sz val="9"/>
            <color indexed="81"/>
            <rFont val="MS P ゴシック"/>
            <family val="3"/>
            <charset val="128"/>
          </rPr>
          <t>直接入力してください。</t>
        </r>
        <r>
          <rPr>
            <sz val="9"/>
            <color indexed="81"/>
            <rFont val="MS P ゴシック"/>
            <family val="3"/>
            <charset val="128"/>
          </rPr>
          <t xml:space="preserve">
</t>
        </r>
      </text>
    </comment>
    <comment ref="C49" authorId="0" shapeId="0" xr:uid="{BA649176-DA2B-47B3-A777-9E8D39BD28DE}">
      <text>
        <r>
          <rPr>
            <b/>
            <sz val="9"/>
            <color indexed="81"/>
            <rFont val="MS P ゴシック"/>
            <family val="3"/>
            <charset val="128"/>
          </rPr>
          <t>直接入力してください。</t>
        </r>
        <r>
          <rPr>
            <sz val="9"/>
            <color indexed="81"/>
            <rFont val="MS P ゴシック"/>
            <family val="3"/>
            <charset val="128"/>
          </rPr>
          <t xml:space="preserve">
</t>
        </r>
      </text>
    </comment>
    <comment ref="C53" authorId="0" shapeId="0" xr:uid="{915EE376-26DA-4E48-BDEE-05E425B103DC}">
      <text>
        <r>
          <rPr>
            <b/>
            <sz val="9"/>
            <color indexed="81"/>
            <rFont val="MS P ゴシック"/>
            <family val="3"/>
            <charset val="128"/>
          </rPr>
          <t>直接入力してください。</t>
        </r>
        <r>
          <rPr>
            <sz val="9"/>
            <color indexed="81"/>
            <rFont val="MS P ゴシック"/>
            <family val="3"/>
            <charset val="128"/>
          </rPr>
          <t xml:space="preserve">
</t>
        </r>
      </text>
    </comment>
    <comment ref="C57" authorId="0" shapeId="0" xr:uid="{A52C6207-73DF-4126-954B-DCAE73758AE3}">
      <text>
        <r>
          <rPr>
            <b/>
            <sz val="9"/>
            <color indexed="81"/>
            <rFont val="MS P ゴシック"/>
            <family val="3"/>
            <charset val="128"/>
          </rPr>
          <t>直接入力してください。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3" authorId="0" shapeId="0" xr:uid="{00000000-0006-0000-0B00-000001000000}">
      <text>
        <r>
          <rPr>
            <b/>
            <sz val="9"/>
            <color indexed="21"/>
            <rFont val="MS P ゴシック"/>
            <family val="3"/>
            <charset val="128"/>
          </rPr>
          <t>（1）基本シート等に入力した内容が反映される仕様になっているので、すべての色がついている部分に記載がされているか確認する。</t>
        </r>
        <r>
          <rPr>
            <sz val="9"/>
            <color indexed="81"/>
            <rFont val="MS P ゴシック"/>
            <family val="3"/>
            <charset val="128"/>
          </rPr>
          <t xml:space="preserve">
</t>
        </r>
      </text>
    </comment>
    <comment ref="AE7" authorId="0" shapeId="0" xr:uid="{00000000-0006-0000-0B00-000002000000}">
      <text>
        <r>
          <rPr>
            <b/>
            <sz val="9"/>
            <color indexed="21"/>
            <rFont val="MS P ゴシック"/>
            <family val="3"/>
            <charset val="128"/>
          </rPr>
          <t>①【申請日】
令和6年1月4日以降となっているか。</t>
        </r>
        <r>
          <rPr>
            <sz val="9"/>
            <color indexed="17"/>
            <rFont val="MS P ゴシック"/>
            <family val="3"/>
            <charset val="128"/>
          </rPr>
          <t xml:space="preserve">
</t>
        </r>
      </text>
    </comment>
    <comment ref="S12" authorId="0" shapeId="0" xr:uid="{00000000-0006-0000-0B00-000003000000}">
      <text>
        <r>
          <rPr>
            <b/>
            <sz val="9"/>
            <color indexed="21"/>
            <rFont val="MS P ゴシック"/>
            <family val="3"/>
            <charset val="128"/>
          </rPr>
          <t>②【申請者名】
法人名となっているか。</t>
        </r>
      </text>
    </comment>
    <comment ref="S14" authorId="0" shapeId="0" xr:uid="{00000000-0006-0000-0B00-000004000000}">
      <text>
        <r>
          <rPr>
            <b/>
            <sz val="9"/>
            <color indexed="21"/>
            <rFont val="MS P ゴシック"/>
            <family val="3"/>
            <charset val="128"/>
          </rPr>
          <t>③【申請者住所】
法人の主たる事務所の所在地となっているか。</t>
        </r>
      </text>
    </comment>
    <comment ref="W16" authorId="0" shapeId="0" xr:uid="{00000000-0006-0000-0B00-000005000000}">
      <text>
        <r>
          <rPr>
            <b/>
            <sz val="9"/>
            <color indexed="21"/>
            <rFont val="MS P ゴシック"/>
            <family val="3"/>
            <charset val="128"/>
          </rPr>
          <t>④【代表者の職・氏名】
代表者の職名（理事長、代表取締役など）と氏名となっているか。</t>
        </r>
      </text>
    </comment>
    <comment ref="W18" authorId="0" shapeId="0" xr:uid="{00000000-0006-0000-0B00-000006000000}">
      <text>
        <r>
          <rPr>
            <b/>
            <sz val="9"/>
            <color indexed="21"/>
            <rFont val="MS P ゴシック"/>
            <family val="3"/>
            <charset val="128"/>
          </rPr>
          <t>⑤【電話番号】
法人の代表電話番号となっているか。</t>
        </r>
        <r>
          <rPr>
            <sz val="9"/>
            <color indexed="81"/>
            <rFont val="MS P ゴシック"/>
            <family val="3"/>
            <charset val="128"/>
          </rPr>
          <t xml:space="preserve">
</t>
        </r>
      </text>
    </comment>
    <comment ref="W20" authorId="0" shapeId="0" xr:uid="{00000000-0006-0000-0B00-000007000000}">
      <text>
        <r>
          <rPr>
            <b/>
            <sz val="9"/>
            <color indexed="21"/>
            <rFont val="MS P ゴシック"/>
            <family val="3"/>
            <charset val="128"/>
          </rPr>
          <t>⑥【メールアドレス】
法人の代表メールアドレスとなっているか。</t>
        </r>
        <r>
          <rPr>
            <sz val="9"/>
            <color indexed="81"/>
            <rFont val="MS P ゴシック"/>
            <family val="3"/>
            <charset val="128"/>
          </rPr>
          <t xml:space="preserve">
</t>
        </r>
      </text>
    </comment>
    <comment ref="S22" authorId="0" shapeId="0" xr:uid="{00000000-0006-0000-0B00-000008000000}">
      <text>
        <r>
          <rPr>
            <b/>
            <sz val="9"/>
            <color indexed="21"/>
            <rFont val="MS P ゴシック"/>
            <family val="3"/>
            <charset val="128"/>
          </rPr>
          <t>⑦【事業所番号】
補助金申請するサービス事業所の事業所番号となっているか。</t>
        </r>
      </text>
    </comment>
    <comment ref="S24" authorId="0" shapeId="0" xr:uid="{00000000-0006-0000-0B00-000009000000}">
      <text>
        <r>
          <rPr>
            <b/>
            <sz val="9"/>
            <color indexed="21"/>
            <rFont val="MS P ゴシック"/>
            <family val="3"/>
            <charset val="128"/>
          </rPr>
          <t>⑧【事業所名】
補助金申請するサービス事業所名となっているか。</t>
        </r>
        <r>
          <rPr>
            <sz val="9"/>
            <color indexed="81"/>
            <rFont val="MS P ゴシック"/>
            <family val="3"/>
            <charset val="128"/>
          </rPr>
          <t xml:space="preserve">
</t>
        </r>
      </text>
    </comment>
    <comment ref="S26" authorId="0" shapeId="0" xr:uid="{00000000-0006-0000-0B00-00000A000000}">
      <text>
        <r>
          <rPr>
            <b/>
            <sz val="9"/>
            <color indexed="21"/>
            <rFont val="MS P ゴシック"/>
            <family val="3"/>
            <charset val="128"/>
          </rPr>
          <t>⑨【事業所住所】
補助金申請するサービス事業所の住所となっているか。</t>
        </r>
      </text>
    </comment>
    <comment ref="W32" authorId="0" shapeId="0" xr:uid="{00000000-0006-0000-0B00-00000B000000}">
      <text>
        <r>
          <rPr>
            <b/>
            <sz val="9"/>
            <color indexed="21"/>
            <rFont val="MS P ゴシック"/>
            <family val="3"/>
            <charset val="128"/>
          </rPr>
          <t>⑩【管理者の氏名】補助金申請するサービス事業所の管理者の氏名となっているか。</t>
        </r>
      </text>
    </comment>
    <comment ref="G49" authorId="0" shapeId="0" xr:uid="{00000000-0006-0000-0B00-00000C000000}">
      <text>
        <r>
          <rPr>
            <b/>
            <sz val="9"/>
            <color indexed="21"/>
            <rFont val="MS P ゴシック"/>
            <family val="3"/>
            <charset val="128"/>
          </rPr>
          <t>⑪【発行責任者】
申請書兼請求書の発行責任者名になっているか。</t>
        </r>
      </text>
    </comment>
    <comment ref="X49" authorId="0" shapeId="0" xr:uid="{00000000-0006-0000-0B00-00000D000000}">
      <text>
        <r>
          <rPr>
            <b/>
            <sz val="9"/>
            <color indexed="21"/>
            <rFont val="MS P ゴシック"/>
            <family val="3"/>
            <charset val="128"/>
          </rPr>
          <t>⑭【担当者氏名】
この補助金申請の担当者名になっているか。</t>
        </r>
      </text>
    </comment>
    <comment ref="G50" authorId="0" shapeId="0" xr:uid="{00000000-0006-0000-0B00-00000E000000}">
      <text>
        <r>
          <rPr>
            <b/>
            <sz val="9"/>
            <color indexed="21"/>
            <rFont val="MS P ゴシック"/>
            <family val="3"/>
            <charset val="128"/>
          </rPr>
          <t>⑫【電話番号】
発行責任者の就業場所もしくは所属する部署の電話番号になっているか。</t>
        </r>
      </text>
    </comment>
    <comment ref="X50" authorId="0" shapeId="0" xr:uid="{00000000-0006-0000-0B00-00000F000000}">
      <text>
        <r>
          <rPr>
            <b/>
            <sz val="9"/>
            <color indexed="21"/>
            <rFont val="MS P ゴシック"/>
            <family val="3"/>
            <charset val="128"/>
          </rPr>
          <t>⑮【電話番号】
担当者の就業場所もしくは所属する部署の電話番号になっているか。</t>
        </r>
      </text>
    </comment>
    <comment ref="G51" authorId="0" shapeId="0" xr:uid="{00000000-0006-0000-0B00-000010000000}">
      <text>
        <r>
          <rPr>
            <b/>
            <sz val="9"/>
            <color indexed="21"/>
            <rFont val="MS P ゴシック"/>
            <family val="3"/>
            <charset val="128"/>
          </rPr>
          <t>⑬【メールアドレス】
発行責任者の就業場所もしくは所属する部署のメールアドレスになっているか。</t>
        </r>
      </text>
    </comment>
    <comment ref="X51" authorId="0" shapeId="0" xr:uid="{00000000-0006-0000-0B00-000011000000}">
      <text>
        <r>
          <rPr>
            <b/>
            <sz val="9"/>
            <color indexed="21"/>
            <rFont val="MS P ゴシック"/>
            <family val="3"/>
            <charset val="128"/>
          </rPr>
          <t>⑯【メールアドレス】
担当者の就業場所もしくは所属する部署のメールアドレスになっているか。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丹波市</author>
  </authors>
  <commentList>
    <comment ref="A4" authorId="0" shapeId="0" xr:uid="{00000000-0006-0000-0C00-000001000000}">
      <text>
        <r>
          <rPr>
            <b/>
            <sz val="14"/>
            <color indexed="81"/>
            <rFont val="MS P ゴシック"/>
            <family val="3"/>
            <charset val="128"/>
          </rPr>
          <t>色がついていない部分に入力すること。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<sst xmlns="http://schemas.openxmlformats.org/spreadsheetml/2006/main" count="966" uniqueCount="381">
  <si>
    <t>様式第1</t>
    <rPh sb="0" eb="2">
      <t>ヨウシキ</t>
    </rPh>
    <rPh sb="2" eb="3">
      <t>ダイ</t>
    </rPh>
    <phoneticPr fontId="4"/>
  </si>
  <si>
    <t>年</t>
    <rPh sb="0" eb="1">
      <t>ネン</t>
    </rPh>
    <phoneticPr fontId="4"/>
  </si>
  <si>
    <t>日</t>
    <rPh sb="0" eb="1">
      <t>ニチ</t>
    </rPh>
    <phoneticPr fontId="4"/>
  </si>
  <si>
    <t>月</t>
    <rPh sb="0" eb="1">
      <t>ツキ</t>
    </rPh>
    <phoneticPr fontId="4"/>
  </si>
  <si>
    <t>申請者</t>
    <rPh sb="0" eb="3">
      <t>シンセイシャ</t>
    </rPh>
    <phoneticPr fontId="4"/>
  </si>
  <si>
    <t>所在地</t>
    <rPh sb="0" eb="3">
      <t>ショザイチ</t>
    </rPh>
    <phoneticPr fontId="4"/>
  </si>
  <si>
    <t>代表職名</t>
    <rPh sb="0" eb="2">
      <t>ダイヒョウ</t>
    </rPh>
    <rPh sb="2" eb="4">
      <t>ショクメイ</t>
    </rPh>
    <phoneticPr fontId="4"/>
  </si>
  <si>
    <t>氏名</t>
    <rPh sb="0" eb="2">
      <t>シメイ</t>
    </rPh>
    <phoneticPr fontId="4"/>
  </si>
  <si>
    <t>担当氏名</t>
    <rPh sb="0" eb="4">
      <t>タントウシメイ</t>
    </rPh>
    <phoneticPr fontId="4"/>
  </si>
  <si>
    <t>電話番号</t>
    <rPh sb="0" eb="1">
      <t>デン</t>
    </rPh>
    <rPh sb="1" eb="2">
      <t>ハナシ</t>
    </rPh>
    <rPh sb="2" eb="4">
      <t>バンゴウ</t>
    </rPh>
    <phoneticPr fontId="4"/>
  </si>
  <si>
    <t>電話番号</t>
    <rPh sb="0" eb="2">
      <t>デンワ</t>
    </rPh>
    <rPh sb="2" eb="4">
      <t>バンゴウ</t>
    </rPh>
    <phoneticPr fontId="4"/>
  </si>
  <si>
    <t>メールアドレス</t>
    <phoneticPr fontId="4"/>
  </si>
  <si>
    <t>メルアド</t>
    <phoneticPr fontId="4"/>
  </si>
  <si>
    <t>車両台数は０ではないか。</t>
    <rPh sb="0" eb="2">
      <t>シャリョウ</t>
    </rPh>
    <rPh sb="2" eb="4">
      <t>ダイスウ</t>
    </rPh>
    <phoneticPr fontId="4"/>
  </si>
  <si>
    <t>金融機関コード</t>
    <rPh sb="0" eb="2">
      <t>キンユウ</t>
    </rPh>
    <rPh sb="2" eb="4">
      <t>キカン</t>
    </rPh>
    <phoneticPr fontId="18"/>
  </si>
  <si>
    <t>金融機関コード</t>
    <rPh sb="0" eb="2">
      <t>キンユウ</t>
    </rPh>
    <rPh sb="2" eb="4">
      <t>キカン</t>
    </rPh>
    <phoneticPr fontId="4"/>
  </si>
  <si>
    <t>支店番号</t>
    <rPh sb="0" eb="2">
      <t>シテン</t>
    </rPh>
    <rPh sb="2" eb="4">
      <t>バンゴウ</t>
    </rPh>
    <phoneticPr fontId="18"/>
  </si>
  <si>
    <t>支店番号</t>
    <rPh sb="0" eb="4">
      <t>シテンバンゴウ</t>
    </rPh>
    <phoneticPr fontId="4"/>
  </si>
  <si>
    <t>金融機関名</t>
    <rPh sb="0" eb="2">
      <t>キンユウ</t>
    </rPh>
    <rPh sb="2" eb="4">
      <t>キカン</t>
    </rPh>
    <rPh sb="4" eb="5">
      <t>メイ</t>
    </rPh>
    <phoneticPr fontId="18"/>
  </si>
  <si>
    <t>金融機関名</t>
    <rPh sb="0" eb="2">
      <t>キンユウ</t>
    </rPh>
    <rPh sb="2" eb="5">
      <t>キカンメイ</t>
    </rPh>
    <phoneticPr fontId="4"/>
  </si>
  <si>
    <t>店　名</t>
    <rPh sb="0" eb="1">
      <t>ミセ</t>
    </rPh>
    <rPh sb="2" eb="3">
      <t>ナ</t>
    </rPh>
    <phoneticPr fontId="18"/>
  </si>
  <si>
    <t>店名</t>
    <rPh sb="0" eb="2">
      <t>テンメイ</t>
    </rPh>
    <phoneticPr fontId="4"/>
  </si>
  <si>
    <t>預金種類</t>
    <rPh sb="0" eb="2">
      <t>ヨキン</t>
    </rPh>
    <rPh sb="2" eb="4">
      <t>シュルイ</t>
    </rPh>
    <phoneticPr fontId="18"/>
  </si>
  <si>
    <t>１．普通　２．当座　（数字を記入してください。）</t>
    <rPh sb="7" eb="9">
      <t>トウザ</t>
    </rPh>
    <rPh sb="11" eb="13">
      <t>スウジ</t>
    </rPh>
    <rPh sb="14" eb="16">
      <t>キニュウ</t>
    </rPh>
    <phoneticPr fontId="18"/>
  </si>
  <si>
    <t>預金種類</t>
    <rPh sb="0" eb="4">
      <t>ヨキンシュルイ</t>
    </rPh>
    <phoneticPr fontId="4"/>
  </si>
  <si>
    <t>口座番号</t>
    <rPh sb="0" eb="2">
      <t>コウザ</t>
    </rPh>
    <rPh sb="2" eb="4">
      <t>バンゴウ</t>
    </rPh>
    <phoneticPr fontId="18"/>
  </si>
  <si>
    <t>口座番号</t>
    <rPh sb="0" eb="4">
      <t>コウザバンゴウ</t>
    </rPh>
    <phoneticPr fontId="4"/>
  </si>
  <si>
    <t>口座名義（ｶﾅ）</t>
    <rPh sb="0" eb="2">
      <t>コウザ</t>
    </rPh>
    <rPh sb="2" eb="4">
      <t>メイギ</t>
    </rPh>
    <phoneticPr fontId="4"/>
  </si>
  <si>
    <t>（フリガナ）</t>
    <phoneticPr fontId="4"/>
  </si>
  <si>
    <t>事業所名</t>
    <rPh sb="0" eb="3">
      <t>ジギョウショ</t>
    </rPh>
    <rPh sb="3" eb="4">
      <t>メイ</t>
    </rPh>
    <phoneticPr fontId="4"/>
  </si>
  <si>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1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</si>
  <si>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1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</si>
  <si>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8"/>
  </si>
  <si>
    <t>〒</t>
    <phoneticPr fontId="18"/>
  </si>
  <si>
    <t>－</t>
    <phoneticPr fontId="18"/>
  </si>
  <si>
    <t>氏名</t>
    <rPh sb="0" eb="2">
      <t>シメイ</t>
    </rPh>
    <phoneticPr fontId="18"/>
  </si>
  <si>
    <t>書類作成
担当者</t>
    <rPh sb="0" eb="2">
      <t>ショルイ</t>
    </rPh>
    <rPh sb="2" eb="4">
      <t>サクセイ</t>
    </rPh>
    <rPh sb="5" eb="8">
      <t>タントウシャ</t>
    </rPh>
    <phoneticPr fontId="18"/>
  </si>
  <si>
    <t>電話番号</t>
    <rPh sb="0" eb="2">
      <t>デンワ</t>
    </rPh>
    <rPh sb="2" eb="4">
      <t>バンゴウ</t>
    </rPh>
    <phoneticPr fontId="18"/>
  </si>
  <si>
    <t>１　基本情報</t>
    <rPh sb="2" eb="4">
      <t>キホン</t>
    </rPh>
    <rPh sb="4" eb="6">
      <t>ジョウホウ</t>
    </rPh>
    <phoneticPr fontId="1"/>
  </si>
  <si>
    <t>申請（請求）額</t>
    <rPh sb="0" eb="2">
      <t>シンセイ</t>
    </rPh>
    <rPh sb="3" eb="5">
      <t>セイキュウ</t>
    </rPh>
    <rPh sb="6" eb="7">
      <t>ガク</t>
    </rPh>
    <phoneticPr fontId="3"/>
  </si>
  <si>
    <t>円</t>
    <rPh sb="0" eb="1">
      <t>エン</t>
    </rPh>
    <phoneticPr fontId="3"/>
  </si>
  <si>
    <t>振込先の口座</t>
    <rPh sb="0" eb="2">
      <t>フリコミ</t>
    </rPh>
    <rPh sb="2" eb="3">
      <t>サキ</t>
    </rPh>
    <rPh sb="4" eb="6">
      <t>コウザ</t>
    </rPh>
    <phoneticPr fontId="3"/>
  </si>
  <si>
    <t>申請書兼請求書発行責任者</t>
    <rPh sb="0" eb="3">
      <t>シンセイショ</t>
    </rPh>
    <rPh sb="3" eb="4">
      <t>ケン</t>
    </rPh>
    <rPh sb="4" eb="7">
      <t>セイキュウショ</t>
    </rPh>
    <rPh sb="7" eb="9">
      <t>ハッコウ</t>
    </rPh>
    <rPh sb="9" eb="12">
      <t>セキニンシャ</t>
    </rPh>
    <phoneticPr fontId="3"/>
  </si>
  <si>
    <t>発行責任者</t>
    <rPh sb="0" eb="2">
      <t>ハッコウ</t>
    </rPh>
    <rPh sb="2" eb="4">
      <t>セキニン</t>
    </rPh>
    <rPh sb="4" eb="5">
      <t>シャ</t>
    </rPh>
    <phoneticPr fontId="3"/>
  </si>
  <si>
    <t>担当者氏名</t>
    <rPh sb="0" eb="3">
      <t>タントウシャ</t>
    </rPh>
    <rPh sb="3" eb="5">
      <t>シメイ</t>
    </rPh>
    <phoneticPr fontId="3"/>
  </si>
  <si>
    <t>振込先情報</t>
    <rPh sb="0" eb="3">
      <t>フリコミサキ</t>
    </rPh>
    <rPh sb="3" eb="4">
      <t>ジョウ</t>
    </rPh>
    <phoneticPr fontId="4"/>
  </si>
  <si>
    <t>事業所番号</t>
    <rPh sb="0" eb="3">
      <t>ジギョウショ</t>
    </rPh>
    <rPh sb="3" eb="5">
      <t>バンゴウ</t>
    </rPh>
    <phoneticPr fontId="4"/>
  </si>
  <si>
    <t>管理者名</t>
    <rPh sb="0" eb="2">
      <t>カンリ</t>
    </rPh>
    <rPh sb="2" eb="3">
      <t>シャ</t>
    </rPh>
    <rPh sb="3" eb="4">
      <t>メイ</t>
    </rPh>
    <phoneticPr fontId="18"/>
  </si>
  <si>
    <t>管理者</t>
    <rPh sb="0" eb="3">
      <t>カンリシャ</t>
    </rPh>
    <phoneticPr fontId="3"/>
  </si>
  <si>
    <t>メールアドレス</t>
    <phoneticPr fontId="18"/>
  </si>
  <si>
    <t>書類発行
責任者</t>
    <rPh sb="0" eb="2">
      <t>ショルイ</t>
    </rPh>
    <rPh sb="2" eb="4">
      <t>ハッコウ</t>
    </rPh>
    <rPh sb="5" eb="8">
      <t>セキニンシャ</t>
    </rPh>
    <phoneticPr fontId="18"/>
  </si>
  <si>
    <t>事業所番号</t>
    <rPh sb="0" eb="3">
      <t>ジギョウショ</t>
    </rPh>
    <rPh sb="3" eb="5">
      <t>バンゴウ</t>
    </rPh>
    <phoneticPr fontId="3"/>
  </si>
  <si>
    <t>上記アドレスと同じ場合</t>
    <rPh sb="0" eb="2">
      <t>ジョウキ</t>
    </rPh>
    <rPh sb="7" eb="8">
      <t>オナ</t>
    </rPh>
    <rPh sb="9" eb="11">
      <t>バアイ</t>
    </rPh>
    <phoneticPr fontId="18"/>
  </si>
  <si>
    <t>(上記アドレスと同じ場合)</t>
    <rPh sb="1" eb="3">
      <t>ジョウキ</t>
    </rPh>
    <rPh sb="8" eb="9">
      <t>オナ</t>
    </rPh>
    <rPh sb="10" eb="12">
      <t>バアイ</t>
    </rPh>
    <phoneticPr fontId="18"/>
  </si>
  <si>
    <t>(上記電話番号と同じ場合)</t>
    <rPh sb="1" eb="3">
      <t>ジョウキ</t>
    </rPh>
    <rPh sb="3" eb="5">
      <t>デンワ</t>
    </rPh>
    <rPh sb="5" eb="7">
      <t>バンゴウ</t>
    </rPh>
    <rPh sb="8" eb="9">
      <t>オナ</t>
    </rPh>
    <rPh sb="10" eb="12">
      <t>バアイ</t>
    </rPh>
    <phoneticPr fontId="18"/>
  </si>
  <si>
    <t>振込口座情報</t>
    <rPh sb="0" eb="2">
      <t>フリコミ</t>
    </rPh>
    <rPh sb="2" eb="4">
      <t>コウザ</t>
    </rPh>
    <rPh sb="4" eb="6">
      <t>ジョウホウ</t>
    </rPh>
    <phoneticPr fontId="18"/>
  </si>
  <si>
    <t>店名</t>
    <rPh sb="0" eb="2">
      <t>テンメイ</t>
    </rPh>
    <phoneticPr fontId="18"/>
  </si>
  <si>
    <t>預金種類</t>
    <rPh sb="0" eb="2">
      <t>ヨキン</t>
    </rPh>
    <rPh sb="2" eb="4">
      <t>シュルイ</t>
    </rPh>
    <phoneticPr fontId="3"/>
  </si>
  <si>
    <t>口座番号</t>
    <rPh sb="0" eb="2">
      <t>コウザ</t>
    </rPh>
    <rPh sb="2" eb="4">
      <t>バンゴウ</t>
    </rPh>
    <phoneticPr fontId="3"/>
  </si>
  <si>
    <t>口座名義カナ</t>
    <rPh sb="0" eb="2">
      <t>コウザ</t>
    </rPh>
    <rPh sb="2" eb="4">
      <t>メイギ</t>
    </rPh>
    <phoneticPr fontId="3"/>
  </si>
  <si>
    <t>―</t>
    <phoneticPr fontId="3"/>
  </si>
  <si>
    <t>(上記管理者と同じ場合)</t>
    <rPh sb="1" eb="3">
      <t>ジョウキ</t>
    </rPh>
    <rPh sb="3" eb="6">
      <t>カンリシャ</t>
    </rPh>
    <rPh sb="7" eb="8">
      <t>オナ</t>
    </rPh>
    <rPh sb="9" eb="11">
      <t>バアイ</t>
    </rPh>
    <phoneticPr fontId="18"/>
  </si>
  <si>
    <t>定員</t>
    <rPh sb="0" eb="2">
      <t>テイイン</t>
    </rPh>
    <phoneticPr fontId="3"/>
  </si>
  <si>
    <t>（車両燃料費を含む場合）</t>
    <rPh sb="1" eb="3">
      <t>シャリョウ</t>
    </rPh>
    <rPh sb="3" eb="6">
      <t>ネンリョウヒ</t>
    </rPh>
    <rPh sb="7" eb="8">
      <t>フク</t>
    </rPh>
    <rPh sb="9" eb="11">
      <t>バアイ</t>
    </rPh>
    <phoneticPr fontId="3"/>
  </si>
  <si>
    <t>（車両燃料費を含む場合）</t>
    <phoneticPr fontId="3"/>
  </si>
  <si>
    <t>法人名</t>
    <rPh sb="0" eb="2">
      <t>ホウジン</t>
    </rPh>
    <rPh sb="2" eb="3">
      <t>メイ</t>
    </rPh>
    <phoneticPr fontId="3"/>
  </si>
  <si>
    <t>（通帳の表面にある漢字の名義ではありませんので、十分注意してください。）</t>
  </si>
  <si>
    <t>※口座名義（カナ）：通帳の見開き等に記載されているカタカナの名義をスペースを含め正確に記載してください。</t>
    <phoneticPr fontId="3"/>
  </si>
  <si>
    <t>申請する車両は、専ら利用者の輸送・送迎・介護職員等による利用者の居宅への訪問等に使用するものです。</t>
    <phoneticPr fontId="4"/>
  </si>
  <si>
    <t>　丹波市長　　林　　時彦　　　様</t>
    <rPh sb="1" eb="3">
      <t>タンバ</t>
    </rPh>
    <rPh sb="3" eb="5">
      <t>シチョウ</t>
    </rPh>
    <rPh sb="7" eb="8">
      <t>ハヤシ</t>
    </rPh>
    <rPh sb="10" eb="12">
      <t>トキヒコ</t>
    </rPh>
    <rPh sb="15" eb="16">
      <t>サマ</t>
    </rPh>
    <phoneticPr fontId="4"/>
  </si>
  <si>
    <t>申請者名</t>
    <rPh sb="0" eb="3">
      <t>シンセイシャ</t>
    </rPh>
    <rPh sb="3" eb="4">
      <t>メイ</t>
    </rPh>
    <phoneticPr fontId="4"/>
  </si>
  <si>
    <t>申請者情報</t>
    <rPh sb="0" eb="3">
      <t>シンセイシャ</t>
    </rPh>
    <rPh sb="3" eb="5">
      <t>ジョウホウ</t>
    </rPh>
    <phoneticPr fontId="18"/>
  </si>
  <si>
    <t>事業所名</t>
    <rPh sb="0" eb="3">
      <t>ジギョウショ</t>
    </rPh>
    <rPh sb="3" eb="4">
      <t>メイ</t>
    </rPh>
    <phoneticPr fontId="18"/>
  </si>
  <si>
    <t>申請者住所</t>
    <rPh sb="0" eb="3">
      <t>シンセイシャ</t>
    </rPh>
    <rPh sb="3" eb="5">
      <t>ジュウショ</t>
    </rPh>
    <phoneticPr fontId="4"/>
  </si>
  <si>
    <t>理事長　丹波　一郎</t>
    <rPh sb="0" eb="3">
      <t>リジチョウ</t>
    </rPh>
    <rPh sb="4" eb="6">
      <t>タンバ</t>
    </rPh>
    <rPh sb="7" eb="9">
      <t>イチロウ</t>
    </rPh>
    <phoneticPr fontId="3"/>
  </si>
  <si>
    <t>福祉　一郎</t>
    <rPh sb="0" eb="2">
      <t>フクシ</t>
    </rPh>
    <rPh sb="3" eb="5">
      <t>イチロウ</t>
    </rPh>
    <phoneticPr fontId="3"/>
  </si>
  <si>
    <t>代表者の職・氏名</t>
    <rPh sb="0" eb="3">
      <t>ダイヒョウシャ</t>
    </rPh>
    <rPh sb="4" eb="5">
      <t>ショク</t>
    </rPh>
    <rPh sb="6" eb="8">
      <t>シメイ</t>
    </rPh>
    <phoneticPr fontId="18"/>
  </si>
  <si>
    <t>代表者の職・氏名</t>
    <rPh sb="0" eb="3">
      <t>ダイヒョウシャ</t>
    </rPh>
    <rPh sb="4" eb="5">
      <t>ショク</t>
    </rPh>
    <rPh sb="6" eb="8">
      <t>シメイ</t>
    </rPh>
    <phoneticPr fontId="4"/>
  </si>
  <si>
    <t>電話番号</t>
    <rPh sb="0" eb="4">
      <t>デンワバンゴウ</t>
    </rPh>
    <phoneticPr fontId="3"/>
  </si>
  <si>
    <t>メールアドレス</t>
    <phoneticPr fontId="3"/>
  </si>
  <si>
    <t>電話番号</t>
    <rPh sb="0" eb="2">
      <t>デンワ</t>
    </rPh>
    <rPh sb="2" eb="4">
      <t>バンゴウ</t>
    </rPh>
    <phoneticPr fontId="3"/>
  </si>
  <si>
    <t>住所（番地・住居番号まで）</t>
    <rPh sb="0" eb="2">
      <t>ジュウショ</t>
    </rPh>
    <rPh sb="3" eb="5">
      <t>バンチ</t>
    </rPh>
    <rPh sb="6" eb="8">
      <t>ジュウキョ</t>
    </rPh>
    <rPh sb="8" eb="10">
      <t>バンゴウ</t>
    </rPh>
    <phoneticPr fontId="18"/>
  </si>
  <si>
    <t>職</t>
    <rPh sb="0" eb="1">
      <t>ショク</t>
    </rPh>
    <phoneticPr fontId="18"/>
  </si>
  <si>
    <t>管理者氏名</t>
    <rPh sb="0" eb="3">
      <t>カンリシャ</t>
    </rPh>
    <rPh sb="3" eb="5">
      <t>シメイ</t>
    </rPh>
    <phoneticPr fontId="4"/>
  </si>
  <si>
    <t>社会福祉法人〇〇福祉会</t>
    <rPh sb="0" eb="6">
      <t>シャカイフクシホウジン</t>
    </rPh>
    <rPh sb="8" eb="10">
      <t>フクシ</t>
    </rPh>
    <rPh sb="10" eb="11">
      <t>カイ</t>
    </rPh>
    <phoneticPr fontId="3"/>
  </si>
  <si>
    <t>丹波市柏原町柏原〇〇〇〇番地</t>
    <rPh sb="0" eb="3">
      <t>タンバシ</t>
    </rPh>
    <rPh sb="3" eb="5">
      <t>カイバラ</t>
    </rPh>
    <rPh sb="5" eb="6">
      <t>チョウ</t>
    </rPh>
    <rPh sb="6" eb="8">
      <t>カイバラ</t>
    </rPh>
    <rPh sb="12" eb="14">
      <t>バンチ</t>
    </rPh>
    <phoneticPr fontId="3"/>
  </si>
  <si>
    <t>〇〇福祉会デイサービスセンター</t>
    <rPh sb="2" eb="5">
      <t>フクシカイ</t>
    </rPh>
    <phoneticPr fontId="3"/>
  </si>
  <si>
    <t>丹波市氷上町常楽〇〇〇番地</t>
    <rPh sb="0" eb="3">
      <t>タンバシ</t>
    </rPh>
    <rPh sb="3" eb="5">
      <t>ヒカミ</t>
    </rPh>
    <rPh sb="5" eb="6">
      <t>チョウ</t>
    </rPh>
    <rPh sb="6" eb="8">
      <t>ジョウラク</t>
    </rPh>
    <rPh sb="11" eb="13">
      <t>バンチ</t>
    </rPh>
    <phoneticPr fontId="3"/>
  </si>
  <si>
    <t>〇〇〇〇〇〇〇〇〇〇〇</t>
    <phoneticPr fontId="3"/>
  </si>
  <si>
    <t>0795-〇〇-〇〇〇〇</t>
    <phoneticPr fontId="3"/>
  </si>
  <si>
    <t>kaigohoken@tamba.co.jp</t>
    <phoneticPr fontId="3"/>
  </si>
  <si>
    <t>ｼﾔｶｲﾌｸｼﾎｳｼﾞﾝ〇〇ﾌｸｼｶｲ ﾘｼﾞﾁﾖｳ ﾀﾝﾊﾞ ｲﾁﾛｳ</t>
    <phoneticPr fontId="3"/>
  </si>
  <si>
    <t>〇〇</t>
    <phoneticPr fontId="3"/>
  </si>
  <si>
    <t>〇〇銀行</t>
    <rPh sb="2" eb="4">
      <t>ギンコウ</t>
    </rPh>
    <phoneticPr fontId="3"/>
  </si>
  <si>
    <t>〇</t>
    <phoneticPr fontId="3"/>
  </si>
  <si>
    <t>（１）事業所名</t>
    <rPh sb="3" eb="6">
      <t>ジギョウショ</t>
    </rPh>
    <rPh sb="6" eb="7">
      <t>メイ</t>
    </rPh>
    <phoneticPr fontId="3"/>
  </si>
  <si>
    <t>（２）事業所区分</t>
    <rPh sb="3" eb="6">
      <t>ジギョウショ</t>
    </rPh>
    <rPh sb="6" eb="8">
      <t>クブン</t>
    </rPh>
    <phoneticPr fontId="3"/>
  </si>
  <si>
    <t>←プルダウンリストから該当する事業所区分を選択</t>
    <rPh sb="11" eb="13">
      <t>ガイトウ</t>
    </rPh>
    <rPh sb="15" eb="18">
      <t>ジギョウショ</t>
    </rPh>
    <rPh sb="18" eb="20">
      <t>クブン</t>
    </rPh>
    <rPh sb="21" eb="23">
      <t>センタク</t>
    </rPh>
    <phoneticPr fontId="3"/>
  </si>
  <si>
    <t>（３）実績人数について</t>
    <rPh sb="3" eb="5">
      <t>ジッセキ</t>
    </rPh>
    <rPh sb="5" eb="7">
      <t>ニンズウ</t>
    </rPh>
    <phoneticPr fontId="3"/>
  </si>
  <si>
    <t>※入力の有無</t>
    <rPh sb="1" eb="3">
      <t>ニュウリョク</t>
    </rPh>
    <rPh sb="4" eb="6">
      <t>ウム</t>
    </rPh>
    <phoneticPr fontId="3"/>
  </si>
  <si>
    <t>対象月</t>
    <rPh sb="0" eb="2">
      <t>タイショウ</t>
    </rPh>
    <rPh sb="2" eb="3">
      <t>ツキ</t>
    </rPh>
    <phoneticPr fontId="3"/>
  </si>
  <si>
    <t>計</t>
    <rPh sb="0" eb="1">
      <t>ケイ</t>
    </rPh>
    <phoneticPr fontId="3"/>
  </si>
  <si>
    <t>実績人数</t>
    <rPh sb="0" eb="2">
      <t>ジッセキ</t>
    </rPh>
    <rPh sb="2" eb="4">
      <t>ニンズウ</t>
    </rPh>
    <phoneticPr fontId="3"/>
  </si>
  <si>
    <t>補助上限に関する協議</t>
    <rPh sb="0" eb="2">
      <t>ホジョ</t>
    </rPh>
    <rPh sb="2" eb="4">
      <t>ジョウゲン</t>
    </rPh>
    <rPh sb="5" eb="6">
      <t>カン</t>
    </rPh>
    <rPh sb="8" eb="10">
      <t>キョウギ</t>
    </rPh>
    <phoneticPr fontId="3"/>
  </si>
  <si>
    <t>（４）光熱費の支払額について</t>
    <rPh sb="3" eb="6">
      <t>コウネツヒ</t>
    </rPh>
    <rPh sb="7" eb="9">
      <t>シハライ</t>
    </rPh>
    <rPh sb="9" eb="10">
      <t>ガク</t>
    </rPh>
    <phoneticPr fontId="3"/>
  </si>
  <si>
    <t>支払額合計</t>
    <rPh sb="0" eb="2">
      <t>シハライ</t>
    </rPh>
    <rPh sb="2" eb="3">
      <t>ガク</t>
    </rPh>
    <rPh sb="3" eb="5">
      <t>ゴウケイ</t>
    </rPh>
    <phoneticPr fontId="3"/>
  </si>
  <si>
    <t>支払額</t>
    <rPh sb="0" eb="2">
      <t>シハライ</t>
    </rPh>
    <rPh sb="2" eb="3">
      <t>ガク</t>
    </rPh>
    <phoneticPr fontId="3"/>
  </si>
  <si>
    <t>注）根拠資料の確認を行う場合があります。各事業所で根拠資料の保管（５年間）をお願いします。</t>
    <rPh sb="0" eb="1">
      <t>チュウ</t>
    </rPh>
    <rPh sb="2" eb="4">
      <t>コンキョ</t>
    </rPh>
    <rPh sb="4" eb="6">
      <t>シリョウ</t>
    </rPh>
    <rPh sb="7" eb="9">
      <t>カクニン</t>
    </rPh>
    <rPh sb="10" eb="11">
      <t>オコナ</t>
    </rPh>
    <rPh sb="12" eb="14">
      <t>バアイ</t>
    </rPh>
    <rPh sb="20" eb="24">
      <t>カクジギョウショ</t>
    </rPh>
    <rPh sb="25" eb="27">
      <t>コンキョ</t>
    </rPh>
    <rPh sb="27" eb="29">
      <t>シリョウ</t>
    </rPh>
    <rPh sb="30" eb="32">
      <t>ホカン</t>
    </rPh>
    <rPh sb="34" eb="36">
      <t>ネンカン</t>
    </rPh>
    <rPh sb="39" eb="40">
      <t>ネガ</t>
    </rPh>
    <phoneticPr fontId="3"/>
  </si>
  <si>
    <t>台</t>
    <rPh sb="0" eb="1">
      <t>ダイ</t>
    </rPh>
    <phoneticPr fontId="3"/>
  </si>
  <si>
    <t>（６）</t>
    <phoneticPr fontId="3"/>
  </si>
  <si>
    <t>補助金額総計</t>
    <rPh sb="0" eb="2">
      <t>ホジョ</t>
    </rPh>
    <rPh sb="2" eb="3">
      <t>キン</t>
    </rPh>
    <rPh sb="3" eb="4">
      <t>ガク</t>
    </rPh>
    <rPh sb="4" eb="6">
      <t>ソウケイ</t>
    </rPh>
    <phoneticPr fontId="3"/>
  </si>
  <si>
    <t>　※千円未満切り捨て</t>
    <rPh sb="2" eb="4">
      <t>センエン</t>
    </rPh>
    <rPh sb="4" eb="6">
      <t>ミマン</t>
    </rPh>
    <rPh sb="6" eb="7">
      <t>キ</t>
    </rPh>
    <rPh sb="8" eb="9">
      <t>ス</t>
    </rPh>
    <phoneticPr fontId="3"/>
  </si>
  <si>
    <t>事業所区分</t>
    <rPh sb="0" eb="3">
      <t>ジギョウショ</t>
    </rPh>
    <rPh sb="3" eb="5">
      <t>クブン</t>
    </rPh>
    <phoneticPr fontId="3"/>
  </si>
  <si>
    <t>補助基準額（光熱費）</t>
    <rPh sb="0" eb="2">
      <t>ホジョ</t>
    </rPh>
    <rPh sb="2" eb="4">
      <t>キジュン</t>
    </rPh>
    <rPh sb="4" eb="5">
      <t>ガク</t>
    </rPh>
    <rPh sb="6" eb="9">
      <t>コウネツヒ</t>
    </rPh>
    <phoneticPr fontId="3"/>
  </si>
  <si>
    <t>補助基準額（車輛燃料費）</t>
    <rPh sb="0" eb="2">
      <t>ホジョ</t>
    </rPh>
    <rPh sb="2" eb="4">
      <t>キジュン</t>
    </rPh>
    <rPh sb="4" eb="5">
      <t>ガク</t>
    </rPh>
    <rPh sb="6" eb="8">
      <t>シャリョウ</t>
    </rPh>
    <rPh sb="8" eb="11">
      <t>ネンリョウヒ</t>
    </rPh>
    <phoneticPr fontId="3"/>
  </si>
  <si>
    <t>　大型ワゴン車</t>
    <rPh sb="1" eb="3">
      <t>オオガタ</t>
    </rPh>
    <rPh sb="6" eb="7">
      <t>シャ</t>
    </rPh>
    <phoneticPr fontId="3"/>
  </si>
  <si>
    <t>　普通車</t>
    <rPh sb="1" eb="4">
      <t>フツウシャ</t>
    </rPh>
    <phoneticPr fontId="3"/>
  </si>
  <si>
    <t>　軽自動車</t>
    <rPh sb="1" eb="5">
      <t>ケイジドウシャ</t>
    </rPh>
    <phoneticPr fontId="3"/>
  </si>
  <si>
    <t>人</t>
    <rPh sb="0" eb="1">
      <t>ニン</t>
    </rPh>
    <phoneticPr fontId="3"/>
  </si>
  <si>
    <t>延利用人数</t>
    <rPh sb="0" eb="1">
      <t>ノベ</t>
    </rPh>
    <rPh sb="1" eb="3">
      <t>リヨウ</t>
    </rPh>
    <rPh sb="3" eb="5">
      <t>ニンズウ</t>
    </rPh>
    <phoneticPr fontId="3"/>
  </si>
  <si>
    <t>運営日数</t>
    <rPh sb="0" eb="2">
      <t>ウンエイ</t>
    </rPh>
    <rPh sb="2" eb="4">
      <t>ニッスウ</t>
    </rPh>
    <phoneticPr fontId="3"/>
  </si>
  <si>
    <t>定員チェック</t>
    <phoneticPr fontId="3"/>
  </si>
  <si>
    <t>軽自動車（660cc以下）</t>
    <rPh sb="0" eb="4">
      <t>ケイジドウシャ</t>
    </rPh>
    <rPh sb="10" eb="12">
      <t>イカ</t>
    </rPh>
    <phoneticPr fontId="3"/>
  </si>
  <si>
    <t>　　　法人名</t>
    <rPh sb="3" eb="5">
      <t>ホウジン</t>
    </rPh>
    <rPh sb="5" eb="6">
      <t>メイ</t>
    </rPh>
    <phoneticPr fontId="3"/>
  </si>
  <si>
    <t>事業種別</t>
    <rPh sb="0" eb="2">
      <t>ジギョウ</t>
    </rPh>
    <rPh sb="2" eb="4">
      <t>シュベツ</t>
    </rPh>
    <phoneticPr fontId="3"/>
  </si>
  <si>
    <t>入所系事業所</t>
    <phoneticPr fontId="3"/>
  </si>
  <si>
    <t>ア</t>
    <phoneticPr fontId="3"/>
  </si>
  <si>
    <t>介護老人福祉施設</t>
    <phoneticPr fontId="3"/>
  </si>
  <si>
    <t>ウ</t>
    <phoneticPr fontId="3"/>
  </si>
  <si>
    <t>地域密着型介護老人福祉施設</t>
    <rPh sb="0" eb="5">
      <t>チイキミッチャクガタ</t>
    </rPh>
    <rPh sb="5" eb="7">
      <t>カイゴ</t>
    </rPh>
    <rPh sb="7" eb="9">
      <t>ロウジン</t>
    </rPh>
    <rPh sb="9" eb="11">
      <t>フクシ</t>
    </rPh>
    <rPh sb="11" eb="13">
      <t>シセツ</t>
    </rPh>
    <phoneticPr fontId="3"/>
  </si>
  <si>
    <t>イ</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</si>
  <si>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</si>
  <si>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</si>
  <si>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</si>
  <si>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</si>
  <si>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</si>
  <si>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</si>
  <si>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</si>
  <si>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</si>
  <si>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</si>
  <si>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</si>
  <si>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介護老人保健施設</t>
    <rPh sb="4" eb="6">
      <t>ホケン</t>
    </rPh>
    <rPh sb="6" eb="8">
      <t>シセツ</t>
    </rPh>
    <phoneticPr fontId="3"/>
  </si>
  <si>
    <t>養護老人ホーム</t>
    <rPh sb="0" eb="4">
      <t>ヨウゴロウジン</t>
    </rPh>
    <phoneticPr fontId="3"/>
  </si>
  <si>
    <t>軽費老人ホーム</t>
    <rPh sb="0" eb="2">
      <t>ケイヒ</t>
    </rPh>
    <rPh sb="2" eb="4">
      <t>ロウジン</t>
    </rPh>
    <phoneticPr fontId="3"/>
  </si>
  <si>
    <t>短期入所</t>
    <rPh sb="0" eb="4">
      <t>タンキニュウショ</t>
    </rPh>
    <phoneticPr fontId="3"/>
  </si>
  <si>
    <t>施設入所施設</t>
    <rPh sb="0" eb="2">
      <t>シセツ</t>
    </rPh>
    <rPh sb="2" eb="6">
      <t>ニュウショシセツ</t>
    </rPh>
    <phoneticPr fontId="3"/>
  </si>
  <si>
    <t>共同生活援助</t>
    <rPh sb="0" eb="2">
      <t>キョウドウ</t>
    </rPh>
    <rPh sb="2" eb="4">
      <t>セイカツ</t>
    </rPh>
    <rPh sb="4" eb="6">
      <t>エンジョ</t>
    </rPh>
    <phoneticPr fontId="3"/>
  </si>
  <si>
    <t>福祉型障害児入所施設</t>
    <rPh sb="0" eb="2">
      <t>フクシ</t>
    </rPh>
    <rPh sb="2" eb="3">
      <t>カタ</t>
    </rPh>
    <rPh sb="3" eb="6">
      <t>ショウガイジ</t>
    </rPh>
    <rPh sb="6" eb="10">
      <t>ニュウショシセツ</t>
    </rPh>
    <phoneticPr fontId="3"/>
  </si>
  <si>
    <t>児童養護施設</t>
    <rPh sb="0" eb="2">
      <t>ジドウ</t>
    </rPh>
    <rPh sb="2" eb="4">
      <t>ヨウゴ</t>
    </rPh>
    <rPh sb="4" eb="6">
      <t>シセツ</t>
    </rPh>
    <phoneticPr fontId="3"/>
  </si>
  <si>
    <t>通所系事業所</t>
    <rPh sb="0" eb="2">
      <t>ツウショ</t>
    </rPh>
    <phoneticPr fontId="3"/>
  </si>
  <si>
    <t>生活介護</t>
    <rPh sb="0" eb="2">
      <t>セイカツ</t>
    </rPh>
    <rPh sb="2" eb="4">
      <t>カイゴ</t>
    </rPh>
    <phoneticPr fontId="3"/>
  </si>
  <si>
    <t>就労移行支援</t>
    <rPh sb="0" eb="2">
      <t>シュウロウ</t>
    </rPh>
    <rPh sb="2" eb="4">
      <t>イコウ</t>
    </rPh>
    <rPh sb="4" eb="6">
      <t>シエン</t>
    </rPh>
    <phoneticPr fontId="3"/>
  </si>
  <si>
    <t>就労継続支援（A型・B型）</t>
    <rPh sb="0" eb="2">
      <t>シュウロウ</t>
    </rPh>
    <rPh sb="2" eb="4">
      <t>ケイゾク</t>
    </rPh>
    <rPh sb="4" eb="6">
      <t>シエン</t>
    </rPh>
    <rPh sb="8" eb="9">
      <t>ガタ</t>
    </rPh>
    <rPh sb="11" eb="12">
      <t>ガタ</t>
    </rPh>
    <phoneticPr fontId="3"/>
  </si>
  <si>
    <t>児童発達支援</t>
    <rPh sb="0" eb="2">
      <t>ジドウ</t>
    </rPh>
    <rPh sb="2" eb="4">
      <t>ハッタツ</t>
    </rPh>
    <rPh sb="4" eb="6">
      <t>シエン</t>
    </rPh>
    <phoneticPr fontId="3"/>
  </si>
  <si>
    <t>放課後等デイサービス</t>
    <rPh sb="0" eb="3">
      <t>ホウカゴ</t>
    </rPh>
    <rPh sb="3" eb="4">
      <t>トウ</t>
    </rPh>
    <phoneticPr fontId="3"/>
  </si>
  <si>
    <t>訪問系事業所</t>
    <rPh sb="0" eb="2">
      <t>ホウモン</t>
    </rPh>
    <rPh sb="2" eb="3">
      <t>ケイ</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</si>
  <si>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</si>
  <si>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居宅介護</t>
    <rPh sb="0" eb="4">
      <t>キョタクカイゴ</t>
    </rPh>
    <phoneticPr fontId="3"/>
  </si>
  <si>
    <t>同行援護</t>
    <rPh sb="0" eb="2">
      <t>ドウコウ</t>
    </rPh>
    <rPh sb="2" eb="4">
      <t>エンゴ</t>
    </rPh>
    <phoneticPr fontId="3"/>
  </si>
  <si>
    <t>重度訪問介護</t>
    <rPh sb="0" eb="2">
      <t>ジュウド</t>
    </rPh>
    <rPh sb="2" eb="4">
      <t>ホウモン</t>
    </rPh>
    <rPh sb="4" eb="6">
      <t>カイゴ</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</si>
  <si>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</si>
  <si>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</si>
  <si>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相談系事業所</t>
    <rPh sb="0" eb="2">
      <t>ソウダン</t>
    </rPh>
    <rPh sb="2" eb="3">
      <t>ケイ</t>
    </rPh>
    <phoneticPr fontId="3"/>
  </si>
  <si>
    <t>居宅介護支援</t>
    <rPh sb="0" eb="2">
      <t>キョタク</t>
    </rPh>
    <rPh sb="2" eb="4">
      <t>カイゴ</t>
    </rPh>
    <rPh sb="4" eb="6">
      <t>シエン</t>
    </rPh>
    <phoneticPr fontId="3"/>
  </si>
  <si>
    <t>介護用品給付事業</t>
    <rPh sb="0" eb="4">
      <t>カイゴヨウヒン</t>
    </rPh>
    <rPh sb="4" eb="6">
      <t>キュウフ</t>
    </rPh>
    <rPh sb="6" eb="8">
      <t>ジギョウ</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</si>
  <si>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</si>
  <si>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</si>
  <si>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</si>
  <si>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事業</t>
    <rPh sb="0" eb="2">
      <t>ジギョウ</t>
    </rPh>
    <phoneticPr fontId="3"/>
  </si>
  <si>
    <t>注）事業所ごとに、1月の延べ利用人数をサービス提供日数で除した数を1月の実績人数とし、小数点第2位以下を切り捨てた値とする。</t>
    <rPh sb="0" eb="1">
      <t>チュウ</t>
    </rPh>
    <rPh sb="2" eb="5">
      <t>ジギョウショ</t>
    </rPh>
    <rPh sb="10" eb="11">
      <t>ガツ</t>
    </rPh>
    <rPh sb="12" eb="13">
      <t>ノ</t>
    </rPh>
    <rPh sb="14" eb="16">
      <t>リヨウ</t>
    </rPh>
    <rPh sb="16" eb="18">
      <t>ニンズウ</t>
    </rPh>
    <rPh sb="23" eb="25">
      <t>テイキョウ</t>
    </rPh>
    <rPh sb="25" eb="26">
      <t>ビ</t>
    </rPh>
    <rPh sb="26" eb="27">
      <t>スウ</t>
    </rPh>
    <rPh sb="28" eb="29">
      <t>ジョ</t>
    </rPh>
    <rPh sb="31" eb="32">
      <t>カズ</t>
    </rPh>
    <rPh sb="34" eb="35">
      <t>ガツ</t>
    </rPh>
    <rPh sb="36" eb="38">
      <t>ジッセキ</t>
    </rPh>
    <rPh sb="38" eb="40">
      <t>ニンズウ</t>
    </rPh>
    <rPh sb="43" eb="46">
      <t>ショウスウテン</t>
    </rPh>
    <rPh sb="46" eb="47">
      <t>ダイ</t>
    </rPh>
    <rPh sb="48" eb="49">
      <t>イ</t>
    </rPh>
    <rPh sb="49" eb="51">
      <t>イカ</t>
    </rPh>
    <rPh sb="52" eb="53">
      <t>キ</t>
    </rPh>
    <rPh sb="54" eb="55">
      <t>ス</t>
    </rPh>
    <rPh sb="57" eb="58">
      <t>アタイ</t>
    </rPh>
    <phoneticPr fontId="3"/>
  </si>
  <si>
    <t>注）同一の場所において、1日の内に時間を変えて複数回の事業の実施、または異なる事業を実施する場合は、いずれかの事業についてのみ実績人数とする。</t>
    <rPh sb="0" eb="1">
      <t>チュウ</t>
    </rPh>
    <rPh sb="2" eb="4">
      <t>ドウイツ</t>
    </rPh>
    <rPh sb="5" eb="7">
      <t>バショ</t>
    </rPh>
    <rPh sb="13" eb="14">
      <t>ニチ</t>
    </rPh>
    <rPh sb="15" eb="16">
      <t>ウチ</t>
    </rPh>
    <rPh sb="17" eb="19">
      <t>ジカン</t>
    </rPh>
    <rPh sb="20" eb="21">
      <t>カ</t>
    </rPh>
    <rPh sb="23" eb="26">
      <t>フクスウカイ</t>
    </rPh>
    <rPh sb="27" eb="29">
      <t>ジギョウ</t>
    </rPh>
    <rPh sb="30" eb="32">
      <t>ジッシ</t>
    </rPh>
    <rPh sb="36" eb="37">
      <t>コト</t>
    </rPh>
    <rPh sb="39" eb="41">
      <t>ジギョウ</t>
    </rPh>
    <rPh sb="42" eb="44">
      <t>ジッシ</t>
    </rPh>
    <rPh sb="46" eb="48">
      <t>バアイ</t>
    </rPh>
    <rPh sb="55" eb="57">
      <t>ジギョウ</t>
    </rPh>
    <rPh sb="63" eb="65">
      <t>ジッセキ</t>
    </rPh>
    <rPh sb="65" eb="67">
      <t>ニンズウ</t>
    </rPh>
    <phoneticPr fontId="3"/>
  </si>
  <si>
    <t>注）光熱費：ガソリン、軽油及び電気の購入または利用代金をいう。</t>
    <rPh sb="0" eb="1">
      <t>チュウ</t>
    </rPh>
    <rPh sb="2" eb="5">
      <t>コウネツヒ</t>
    </rPh>
    <rPh sb="11" eb="13">
      <t>ケイユ</t>
    </rPh>
    <rPh sb="13" eb="14">
      <t>オヨ</t>
    </rPh>
    <rPh sb="15" eb="17">
      <t>デンキ</t>
    </rPh>
    <rPh sb="18" eb="20">
      <t>コウニュウ</t>
    </rPh>
    <rPh sb="23" eb="25">
      <t>リヨウ</t>
    </rPh>
    <rPh sb="25" eb="27">
      <t>ダイキン</t>
    </rPh>
    <phoneticPr fontId="3"/>
  </si>
  <si>
    <t>申請（提出）日</t>
    <rPh sb="0" eb="2">
      <t>シンセイ</t>
    </rPh>
    <rPh sb="3" eb="5">
      <t>テイシュツ</t>
    </rPh>
    <rPh sb="6" eb="7">
      <t>ヒ</t>
    </rPh>
    <phoneticPr fontId="3"/>
  </si>
  <si>
    <t>光熱費補助金額</t>
    <rPh sb="0" eb="3">
      <t>コウネツヒ</t>
    </rPh>
    <rPh sb="3" eb="6">
      <t>ホジョキン</t>
    </rPh>
    <rPh sb="6" eb="7">
      <t>ガク</t>
    </rPh>
    <phoneticPr fontId="3"/>
  </si>
  <si>
    <t>車両補助金額</t>
    <rPh sb="0" eb="2">
      <t>シャリョウ</t>
    </rPh>
    <rPh sb="2" eb="5">
      <t>ホジョキン</t>
    </rPh>
    <rPh sb="5" eb="6">
      <t>ガク</t>
    </rPh>
    <phoneticPr fontId="3"/>
  </si>
  <si>
    <t>（５）車両保有台数（送迎・訪問用）について</t>
    <rPh sb="3" eb="5">
      <t>シャリョウ</t>
    </rPh>
    <rPh sb="5" eb="7">
      <t>ホユウ</t>
    </rPh>
    <rPh sb="7" eb="9">
      <t>ダイスウ</t>
    </rPh>
    <rPh sb="10" eb="12">
      <t>ソウゲイ</t>
    </rPh>
    <rPh sb="13" eb="16">
      <t>ホウモンヨウ</t>
    </rPh>
    <phoneticPr fontId="3"/>
  </si>
  <si>
    <t>大型ワゴン車（2,401cc以上）</t>
    <rPh sb="0" eb="2">
      <t>オオガタ</t>
    </rPh>
    <rPh sb="5" eb="6">
      <t>シャ</t>
    </rPh>
    <rPh sb="14" eb="16">
      <t>イジョウ</t>
    </rPh>
    <phoneticPr fontId="3"/>
  </si>
  <si>
    <t>普通車（661cc～2,400cc）</t>
    <rPh sb="0" eb="3">
      <t>フツウシャ</t>
    </rPh>
    <phoneticPr fontId="3"/>
  </si>
  <si>
    <t xml:space="preserve">  注）申請時に各車両の車検証（写）を添付してください。</t>
    <rPh sb="2" eb="3">
      <t>チュウ</t>
    </rPh>
    <rPh sb="4" eb="7">
      <t>シンセイジ</t>
    </rPh>
    <rPh sb="8" eb="9">
      <t>カク</t>
    </rPh>
    <rPh sb="9" eb="11">
      <t>シャリョウ</t>
    </rPh>
    <rPh sb="12" eb="15">
      <t>シャケンショウ</t>
    </rPh>
    <rPh sb="16" eb="17">
      <t>シャ</t>
    </rPh>
    <rPh sb="19" eb="21">
      <t>テンプ</t>
    </rPh>
    <phoneticPr fontId="3"/>
  </si>
  <si>
    <t>令和　　　　年　　　　月　　　　日</t>
    <rPh sb="0" eb="2">
      <t>レイワ</t>
    </rPh>
    <rPh sb="6" eb="7">
      <t>ネン</t>
    </rPh>
    <rPh sb="11" eb="12">
      <t>ガツ</t>
    </rPh>
    <rPh sb="16" eb="17">
      <t>ヒ</t>
    </rPh>
    <phoneticPr fontId="18"/>
  </si>
  <si>
    <t>質　　　　問　　　　票</t>
    <rPh sb="0" eb="1">
      <t>シツ</t>
    </rPh>
    <rPh sb="5" eb="6">
      <t>トイ</t>
    </rPh>
    <rPh sb="10" eb="11">
      <t>ヒョウ</t>
    </rPh>
    <phoneticPr fontId="18"/>
  </si>
  <si>
    <t>質問は原則この「質問票」でお願いします。</t>
    <rPh sb="0" eb="2">
      <t>シツモン</t>
    </rPh>
    <rPh sb="3" eb="5">
      <t>ゲンソク</t>
    </rPh>
    <rPh sb="8" eb="11">
      <t>シツモンヒョウ</t>
    </rPh>
    <rPh sb="14" eb="15">
      <t>ネガ</t>
    </rPh>
    <phoneticPr fontId="18"/>
  </si>
  <si>
    <t>ＦＡＸ番号：0795-88-5283</t>
    <rPh sb="3" eb="5">
      <t>バンゴウ</t>
    </rPh>
    <phoneticPr fontId="18"/>
  </si>
  <si>
    <t>質問の種類</t>
    <rPh sb="0" eb="2">
      <t>シツモン</t>
    </rPh>
    <rPh sb="3" eb="5">
      <t>シュルイ</t>
    </rPh>
    <phoneticPr fontId="18"/>
  </si>
  <si>
    <t>質問されるサービスの種類</t>
    <rPh sb="0" eb="2">
      <t>シツモン</t>
    </rPh>
    <rPh sb="10" eb="12">
      <t>シュルイ</t>
    </rPh>
    <phoneticPr fontId="18"/>
  </si>
  <si>
    <t>事業所区分</t>
    <rPh sb="0" eb="2">
      <t>ジギョウ</t>
    </rPh>
    <rPh sb="2" eb="3">
      <t>ショ</t>
    </rPh>
    <rPh sb="3" eb="5">
      <t>クブン</t>
    </rPh>
    <phoneticPr fontId="18"/>
  </si>
  <si>
    <t>質問事項</t>
    <rPh sb="0" eb="2">
      <t>シツモン</t>
    </rPh>
    <rPh sb="2" eb="4">
      <t>ジコウ</t>
    </rPh>
    <phoneticPr fontId="18"/>
  </si>
  <si>
    <t>質問者</t>
    <rPh sb="0" eb="3">
      <t>シツモンシャ</t>
    </rPh>
    <phoneticPr fontId="18"/>
  </si>
  <si>
    <t>事業所・施設名</t>
    <rPh sb="0" eb="3">
      <t>ジギョウショ</t>
    </rPh>
    <rPh sb="4" eb="6">
      <t>シセツ</t>
    </rPh>
    <rPh sb="6" eb="7">
      <t>メイ</t>
    </rPh>
    <phoneticPr fontId="18"/>
  </si>
  <si>
    <t>事業所所在地</t>
    <rPh sb="0" eb="3">
      <t>ジギョウショ</t>
    </rPh>
    <rPh sb="3" eb="6">
      <t>ショザイチ</t>
    </rPh>
    <phoneticPr fontId="18"/>
  </si>
  <si>
    <t>事業・サービスの種類</t>
    <rPh sb="0" eb="2">
      <t>ジギョウ</t>
    </rPh>
    <rPh sb="8" eb="10">
      <t>シュルイ</t>
    </rPh>
    <phoneticPr fontId="18"/>
  </si>
  <si>
    <t>質問者（職・氏名）</t>
    <rPh sb="0" eb="3">
      <t>シツモンシャ</t>
    </rPh>
    <rPh sb="4" eb="5">
      <t>ショク</t>
    </rPh>
    <rPh sb="6" eb="8">
      <t>シメイ</t>
    </rPh>
    <phoneticPr fontId="18"/>
  </si>
  <si>
    <t>ＴＥＬ番号</t>
    <rPh sb="3" eb="5">
      <t>バンゴウ</t>
    </rPh>
    <phoneticPr fontId="18"/>
  </si>
  <si>
    <t>ＦＡＸ番号</t>
    <rPh sb="3" eb="5">
      <t>バンゴウ</t>
    </rPh>
    <phoneticPr fontId="18"/>
  </si>
  <si>
    <t>＊ＦＡＸ送付票は不要です。</t>
    <rPh sb="4" eb="6">
      <t>ソウフ</t>
    </rPh>
    <rPh sb="6" eb="7">
      <t>ヒョウ</t>
    </rPh>
    <rPh sb="8" eb="10">
      <t>フヨウ</t>
    </rPh>
    <phoneticPr fontId="18"/>
  </si>
  <si>
    <t>送付枚数本紙とも：　　　　　枚</t>
    <rPh sb="0" eb="2">
      <t>ソウフ</t>
    </rPh>
    <rPh sb="2" eb="4">
      <t>マイスウ</t>
    </rPh>
    <rPh sb="4" eb="6">
      <t>ホンシ</t>
    </rPh>
    <rPh sb="14" eb="15">
      <t>マイ</t>
    </rPh>
    <phoneticPr fontId="18"/>
  </si>
  <si>
    <t>基準日</t>
    <rPh sb="0" eb="2">
      <t>キジュン</t>
    </rPh>
    <rPh sb="2" eb="3">
      <t>ビ</t>
    </rPh>
    <phoneticPr fontId="3"/>
  </si>
  <si>
    <t>事業所区分</t>
    <rPh sb="0" eb="3">
      <t>ジギョウショ</t>
    </rPh>
    <rPh sb="3" eb="5">
      <t>クブン</t>
    </rPh>
    <phoneticPr fontId="4"/>
  </si>
  <si>
    <t>事業種別</t>
    <rPh sb="0" eb="2">
      <t>ジギョウ</t>
    </rPh>
    <rPh sb="2" eb="4">
      <t>シュベツ</t>
    </rPh>
    <phoneticPr fontId="4"/>
  </si>
  <si>
    <t>短期入所生活介護（介護予防サービスあり）</t>
    <rPh sb="0" eb="4">
      <t>タンキニュウショ</t>
    </rPh>
    <rPh sb="4" eb="6">
      <t>セイカツ</t>
    </rPh>
    <rPh sb="6" eb="8">
      <t>カイゴ</t>
    </rPh>
    <rPh sb="9" eb="11">
      <t>カイゴ</t>
    </rPh>
    <rPh sb="11" eb="13">
      <t>ヨボウ</t>
    </rPh>
    <phoneticPr fontId="3"/>
  </si>
  <si>
    <t>短期入所生活介護（介護予防サービスなし）</t>
    <rPh sb="0" eb="4">
      <t>タンキニュウショ</t>
    </rPh>
    <rPh sb="4" eb="6">
      <t>セイカツ</t>
    </rPh>
    <rPh sb="6" eb="8">
      <t>カイゴ</t>
    </rPh>
    <rPh sb="9" eb="11">
      <t>カイゴ</t>
    </rPh>
    <rPh sb="11" eb="13">
      <t>ヨボウ</t>
    </rPh>
    <phoneticPr fontId="3"/>
  </si>
  <si>
    <t>短期入所療養介護（介護予防サービスあり）</t>
    <rPh sb="0" eb="2">
      <t>タンキ</t>
    </rPh>
    <rPh sb="2" eb="4">
      <t>ニュウショ</t>
    </rPh>
    <rPh sb="4" eb="6">
      <t>リョウヨウ</t>
    </rPh>
    <rPh sb="6" eb="8">
      <t>カイゴ</t>
    </rPh>
    <rPh sb="9" eb="13">
      <t>カイゴヨボウ</t>
    </rPh>
    <phoneticPr fontId="3"/>
  </si>
  <si>
    <t>短期入所療養介護（介護予防サービスなし）</t>
    <rPh sb="0" eb="2">
      <t>タンキ</t>
    </rPh>
    <rPh sb="2" eb="4">
      <t>ニュウショ</t>
    </rPh>
    <rPh sb="4" eb="6">
      <t>リョウヨウ</t>
    </rPh>
    <rPh sb="6" eb="8">
      <t>カイゴ</t>
    </rPh>
    <rPh sb="9" eb="13">
      <t>カイゴヨボウ</t>
    </rPh>
    <phoneticPr fontId="3"/>
  </si>
  <si>
    <t>認知症対応型共同生活介護（介護予防サービスあり）</t>
    <rPh sb="0" eb="3">
      <t>ニンチショウ</t>
    </rPh>
    <rPh sb="3" eb="6">
      <t>タイオウガタ</t>
    </rPh>
    <rPh sb="6" eb="8">
      <t>キョウドウ</t>
    </rPh>
    <rPh sb="8" eb="10">
      <t>セイカツ</t>
    </rPh>
    <rPh sb="10" eb="12">
      <t>カイゴ</t>
    </rPh>
    <rPh sb="13" eb="17">
      <t>カイゴヨボウ</t>
    </rPh>
    <phoneticPr fontId="3"/>
  </si>
  <si>
    <t>認知症対応型共同生活介護（介護予防サービスなし）</t>
    <rPh sb="0" eb="3">
      <t>ニンチショウ</t>
    </rPh>
    <rPh sb="3" eb="6">
      <t>タイオウガタ</t>
    </rPh>
    <rPh sb="6" eb="8">
      <t>キョウドウ</t>
    </rPh>
    <rPh sb="8" eb="10">
      <t>セイカツ</t>
    </rPh>
    <rPh sb="10" eb="12">
      <t>カイゴ</t>
    </rPh>
    <rPh sb="13" eb="17">
      <t>カイゴヨボウ</t>
    </rPh>
    <phoneticPr fontId="3"/>
  </si>
  <si>
    <t>認知症対応型通所介護（介護予防サービスあり）</t>
    <rPh sb="0" eb="3">
      <t>ニンチショウ</t>
    </rPh>
    <rPh sb="3" eb="6">
      <t>タイオウガタ</t>
    </rPh>
    <rPh sb="6" eb="8">
      <t>ツウショ</t>
    </rPh>
    <rPh sb="8" eb="10">
      <t>カイゴ</t>
    </rPh>
    <rPh sb="11" eb="15">
      <t>カイゴヨボウ</t>
    </rPh>
    <phoneticPr fontId="3"/>
  </si>
  <si>
    <t>認知症対応型通所介護（介護予防サービスなし）</t>
    <rPh sb="0" eb="3">
      <t>ニンチショウ</t>
    </rPh>
    <rPh sb="3" eb="6">
      <t>タイオウガタ</t>
    </rPh>
    <rPh sb="6" eb="8">
      <t>ツウショ</t>
    </rPh>
    <rPh sb="8" eb="10">
      <t>カイゴ</t>
    </rPh>
    <rPh sb="11" eb="15">
      <t>カイゴヨボウ</t>
    </rPh>
    <phoneticPr fontId="3"/>
  </si>
  <si>
    <t>通所リハビリテーション（介護予防サービスあり）</t>
    <rPh sb="0" eb="2">
      <t>ツウショ</t>
    </rPh>
    <rPh sb="12" eb="16">
      <t>カイゴヨボウ</t>
    </rPh>
    <phoneticPr fontId="3"/>
  </si>
  <si>
    <t>通所リハビリテーション（介護予防サービスなし）</t>
    <rPh sb="0" eb="2">
      <t>ツウショ</t>
    </rPh>
    <rPh sb="12" eb="16">
      <t>カイゴヨボウ</t>
    </rPh>
    <phoneticPr fontId="3"/>
  </si>
  <si>
    <t>小規模多機能型居宅介護（介護予防サービスあり）</t>
    <rPh sb="0" eb="3">
      <t>ショウキボ</t>
    </rPh>
    <rPh sb="3" eb="7">
      <t>タキノウガタ</t>
    </rPh>
    <rPh sb="7" eb="9">
      <t>キョタク</t>
    </rPh>
    <rPh sb="9" eb="11">
      <t>カイゴ</t>
    </rPh>
    <rPh sb="12" eb="16">
      <t>カイゴヨボウ</t>
    </rPh>
    <phoneticPr fontId="3"/>
  </si>
  <si>
    <t>小規模多機能型居宅介護（介護予防サービスなし）</t>
    <rPh sb="0" eb="3">
      <t>ショウキボ</t>
    </rPh>
    <rPh sb="3" eb="7">
      <t>タキノウガタ</t>
    </rPh>
    <rPh sb="7" eb="9">
      <t>キョタク</t>
    </rPh>
    <rPh sb="9" eb="11">
      <t>カイゴ</t>
    </rPh>
    <rPh sb="12" eb="16">
      <t>カイゴヨボウ</t>
    </rPh>
    <phoneticPr fontId="3"/>
  </si>
  <si>
    <t>介護予防・日常生活支援総合事業第１号通所事業（国基準通所型サービス）</t>
    <rPh sb="0" eb="4">
      <t>カイゴヨボウ</t>
    </rPh>
    <rPh sb="5" eb="9">
      <t>ニチジョウセイカツ</t>
    </rPh>
    <rPh sb="9" eb="11">
      <t>シエン</t>
    </rPh>
    <rPh sb="11" eb="13">
      <t>ソウゴウ</t>
    </rPh>
    <rPh sb="13" eb="15">
      <t>ジギョウ</t>
    </rPh>
    <rPh sb="15" eb="16">
      <t>ダイ</t>
    </rPh>
    <rPh sb="17" eb="18">
      <t>ゴウ</t>
    </rPh>
    <rPh sb="18" eb="20">
      <t>ツウショ</t>
    </rPh>
    <rPh sb="20" eb="22">
      <t>ジギョウ</t>
    </rPh>
    <rPh sb="23" eb="26">
      <t>クニキジュン</t>
    </rPh>
    <rPh sb="26" eb="28">
      <t>ツウショ</t>
    </rPh>
    <rPh sb="28" eb="29">
      <t>ガタ</t>
    </rPh>
    <phoneticPr fontId="3"/>
  </si>
  <si>
    <t>地域密着型通所介護（現行相当あり）</t>
    <rPh sb="0" eb="5">
      <t>チイキミッチャクガタ</t>
    </rPh>
    <rPh sb="5" eb="7">
      <t>ツウショ</t>
    </rPh>
    <rPh sb="7" eb="9">
      <t>カイゴ</t>
    </rPh>
    <rPh sb="10" eb="12">
      <t>ゲンコウ</t>
    </rPh>
    <rPh sb="12" eb="14">
      <t>ソウトウ</t>
    </rPh>
    <phoneticPr fontId="3"/>
  </si>
  <si>
    <t>地域密着型通所介護（現行相当なし）</t>
    <rPh sb="0" eb="5">
      <t>チイキミッチャクガタ</t>
    </rPh>
    <rPh sb="5" eb="7">
      <t>ツウショ</t>
    </rPh>
    <rPh sb="7" eb="9">
      <t>カイゴ</t>
    </rPh>
    <rPh sb="10" eb="12">
      <t>ゲンコウ</t>
    </rPh>
    <rPh sb="12" eb="14">
      <t>ソウトウ</t>
    </rPh>
    <phoneticPr fontId="3"/>
  </si>
  <si>
    <t>訪問介護（介護予防サービスあり・現行相当あり）</t>
    <rPh sb="0" eb="2">
      <t>ホウモン</t>
    </rPh>
    <rPh sb="2" eb="4">
      <t>カイゴ</t>
    </rPh>
    <rPh sb="5" eb="9">
      <t>カイゴヨボウ</t>
    </rPh>
    <rPh sb="16" eb="18">
      <t>ゲンコウ</t>
    </rPh>
    <rPh sb="18" eb="20">
      <t>ソウトウ</t>
    </rPh>
    <phoneticPr fontId="3"/>
  </si>
  <si>
    <t>訪問介護（介護予防サービスあり・現行相当なし）</t>
    <phoneticPr fontId="3"/>
  </si>
  <si>
    <t>訪問介護（介護予防サービスなし・現行相当あり）</t>
    <rPh sb="16" eb="20">
      <t>ゲンコウソウトウ</t>
    </rPh>
    <phoneticPr fontId="3"/>
  </si>
  <si>
    <t>訪問介護（介護予防サービスなし・現行相当なし）</t>
    <rPh sb="16" eb="20">
      <t>ゲンコウソウトウ</t>
    </rPh>
    <phoneticPr fontId="3"/>
  </si>
  <si>
    <t>入所系事業所</t>
    <rPh sb="0" eb="6">
      <t>ニュウショケイジギョウショ</t>
    </rPh>
    <phoneticPr fontId="3"/>
  </si>
  <si>
    <t>通所系事業所</t>
    <rPh sb="0" eb="3">
      <t>ツウショケイ</t>
    </rPh>
    <rPh sb="3" eb="6">
      <t>ジギョウショ</t>
    </rPh>
    <phoneticPr fontId="3"/>
  </si>
  <si>
    <t>訪問系事業所</t>
    <rPh sb="0" eb="6">
      <t>ホウモンケイジギョウショ</t>
    </rPh>
    <phoneticPr fontId="3"/>
  </si>
  <si>
    <t>相談系事業所</t>
    <rPh sb="0" eb="6">
      <t>ソウダンケイジギョウショ</t>
    </rPh>
    <phoneticPr fontId="3"/>
  </si>
  <si>
    <t>通所介護（現行相当あり）</t>
    <rPh sb="0" eb="2">
      <t>ツウショ</t>
    </rPh>
    <rPh sb="2" eb="4">
      <t>カイゴ</t>
    </rPh>
    <rPh sb="5" eb="9">
      <t>ゲンコウソウトウ</t>
    </rPh>
    <phoneticPr fontId="3"/>
  </si>
  <si>
    <t>通所介護（現行相当なし）</t>
    <phoneticPr fontId="3"/>
  </si>
  <si>
    <t>訪問入浴介護（介護予防サービスあり）</t>
    <rPh sb="0" eb="2">
      <t>ホウモン</t>
    </rPh>
    <rPh sb="2" eb="4">
      <t>ニュウヨク</t>
    </rPh>
    <rPh sb="4" eb="6">
      <t>カイゴ</t>
    </rPh>
    <rPh sb="7" eb="11">
      <t>カイゴヨボウ</t>
    </rPh>
    <phoneticPr fontId="3"/>
  </si>
  <si>
    <t>訪問入浴介護（介護予防サービスなし）</t>
    <rPh sb="0" eb="2">
      <t>ホウモン</t>
    </rPh>
    <rPh sb="2" eb="4">
      <t>ニュウヨク</t>
    </rPh>
    <rPh sb="4" eb="6">
      <t>カイゴ</t>
    </rPh>
    <rPh sb="7" eb="11">
      <t>カイゴヨボウ</t>
    </rPh>
    <phoneticPr fontId="3"/>
  </si>
  <si>
    <t>訪問看護（介護予防サービスあり）</t>
    <rPh sb="0" eb="2">
      <t>ホウモン</t>
    </rPh>
    <rPh sb="2" eb="4">
      <t>カンゴ</t>
    </rPh>
    <rPh sb="5" eb="9">
      <t>カイゴヨボウ</t>
    </rPh>
    <phoneticPr fontId="3"/>
  </si>
  <si>
    <t>訪問看護（介護予防サービスなし）</t>
    <rPh sb="0" eb="2">
      <t>ホウモン</t>
    </rPh>
    <rPh sb="2" eb="4">
      <t>カンゴ</t>
    </rPh>
    <rPh sb="5" eb="9">
      <t>カイゴヨボウ</t>
    </rPh>
    <phoneticPr fontId="3"/>
  </si>
  <si>
    <t>訪問リハビリテーション（介護予防サービスあり）</t>
    <rPh sb="0" eb="2">
      <t>ホウモン</t>
    </rPh>
    <rPh sb="12" eb="16">
      <t>カイゴヨボウ</t>
    </rPh>
    <phoneticPr fontId="3"/>
  </si>
  <si>
    <t>訪問リハビリテーション（介護予防サービスなし）</t>
    <rPh sb="0" eb="2">
      <t>ホウモン</t>
    </rPh>
    <rPh sb="12" eb="16">
      <t>カイゴヨボウ</t>
    </rPh>
    <phoneticPr fontId="3"/>
  </si>
  <si>
    <t>入所系事業所</t>
    <rPh sb="0" eb="2">
      <t>ニュウショ</t>
    </rPh>
    <rPh sb="2" eb="3">
      <t>ケイ</t>
    </rPh>
    <rPh sb="3" eb="6">
      <t>ジギョウショ</t>
    </rPh>
    <phoneticPr fontId="3"/>
  </si>
  <si>
    <t>通所系事業所（入浴介助あり）</t>
    <rPh sb="0" eb="2">
      <t>ツウショ</t>
    </rPh>
    <rPh sb="2" eb="3">
      <t>ケイ</t>
    </rPh>
    <rPh sb="3" eb="6">
      <t>ジギョウショ</t>
    </rPh>
    <rPh sb="7" eb="9">
      <t>ニュウヨク</t>
    </rPh>
    <rPh sb="9" eb="11">
      <t>カイジョ</t>
    </rPh>
    <phoneticPr fontId="3"/>
  </si>
  <si>
    <t>通所系事業所（入浴介助なし）</t>
    <rPh sb="0" eb="2">
      <t>ツウショ</t>
    </rPh>
    <rPh sb="2" eb="3">
      <t>ケイ</t>
    </rPh>
    <rPh sb="3" eb="6">
      <t>ジギョウショ</t>
    </rPh>
    <rPh sb="7" eb="9">
      <t>ニュウヨク</t>
    </rPh>
    <rPh sb="9" eb="11">
      <t>カイジョ</t>
    </rPh>
    <phoneticPr fontId="3"/>
  </si>
  <si>
    <t>訪問系事業所</t>
    <rPh sb="0" eb="2">
      <t>ホウモン</t>
    </rPh>
    <rPh sb="2" eb="3">
      <t>ケイ</t>
    </rPh>
    <rPh sb="3" eb="6">
      <t>ジギョウショ</t>
    </rPh>
    <phoneticPr fontId="3"/>
  </si>
  <si>
    <t>相談系事業所</t>
    <rPh sb="0" eb="2">
      <t>ソウダン</t>
    </rPh>
    <rPh sb="2" eb="3">
      <t>ケイ</t>
    </rPh>
    <rPh sb="3" eb="6">
      <t>ジギョウショ</t>
    </rPh>
    <phoneticPr fontId="3"/>
  </si>
  <si>
    <t>介護予防・日常生活支援総合事業第１号訪問事業（国基準訪問型サービス）</t>
    <rPh sb="0" eb="4">
      <t>カイゴヨボウ</t>
    </rPh>
    <rPh sb="5" eb="15">
      <t>ニチジョウセイカツシエンソウゴウジギョウ</t>
    </rPh>
    <rPh sb="15" eb="16">
      <t>ダイ</t>
    </rPh>
    <rPh sb="17" eb="18">
      <t>ゴウ</t>
    </rPh>
    <rPh sb="18" eb="20">
      <t>ホウモン</t>
    </rPh>
    <rPh sb="20" eb="22">
      <t>ジギョウ</t>
    </rPh>
    <rPh sb="23" eb="26">
      <t>クニキジュン</t>
    </rPh>
    <rPh sb="26" eb="28">
      <t>ホウモン</t>
    </rPh>
    <rPh sb="28" eb="29">
      <t>ガタ</t>
    </rPh>
    <phoneticPr fontId="3"/>
  </si>
  <si>
    <t>※通所系事業所（入浴介助あり）と通所系事業所（入浴介助なし）に分かれます。</t>
    <rPh sb="1" eb="4">
      <t>ツウショケイ</t>
    </rPh>
    <rPh sb="4" eb="7">
      <t>ジギョウショ</t>
    </rPh>
    <rPh sb="16" eb="22">
      <t>ツウショケイジギョウショ</t>
    </rPh>
    <phoneticPr fontId="3"/>
  </si>
  <si>
    <t>事業所住所</t>
    <rPh sb="0" eb="3">
      <t>ジギョウショ</t>
    </rPh>
    <rPh sb="3" eb="5">
      <t>ジュウショ</t>
    </rPh>
    <phoneticPr fontId="4"/>
  </si>
  <si>
    <t>配食サービス事業</t>
    <rPh sb="0" eb="2">
      <t>ハイショク</t>
    </rPh>
    <rPh sb="6" eb="8">
      <t>ジギョウ</t>
    </rPh>
    <phoneticPr fontId="3"/>
  </si>
  <si>
    <t>配食サービス事業</t>
    <rPh sb="0" eb="1">
      <t>クバ</t>
    </rPh>
    <rPh sb="1" eb="2">
      <t>ショク</t>
    </rPh>
    <rPh sb="6" eb="8">
      <t>ジギョウ</t>
    </rPh>
    <phoneticPr fontId="3"/>
  </si>
  <si>
    <t>注）同一の居室において、1日の内に時間を変えて複数回の事業の実施、又は異なる事業を実施する場合は、いずれかの事業についてのみ実績人数とする。</t>
    <rPh sb="0" eb="1">
      <t>チュウ</t>
    </rPh>
    <rPh sb="2" eb="4">
      <t>ドウイツ</t>
    </rPh>
    <rPh sb="5" eb="7">
      <t>キョシツ</t>
    </rPh>
    <rPh sb="13" eb="14">
      <t>ニチ</t>
    </rPh>
    <rPh sb="15" eb="16">
      <t>ウチ</t>
    </rPh>
    <rPh sb="17" eb="19">
      <t>ジカン</t>
    </rPh>
    <rPh sb="20" eb="21">
      <t>カ</t>
    </rPh>
    <rPh sb="23" eb="26">
      <t>フクスウカイ</t>
    </rPh>
    <rPh sb="27" eb="29">
      <t>ジギョウ</t>
    </rPh>
    <rPh sb="30" eb="32">
      <t>ジッシ</t>
    </rPh>
    <rPh sb="33" eb="34">
      <t>マタ</t>
    </rPh>
    <rPh sb="35" eb="36">
      <t>コト</t>
    </rPh>
    <rPh sb="38" eb="40">
      <t>ジギョウ</t>
    </rPh>
    <rPh sb="41" eb="43">
      <t>ジッシ</t>
    </rPh>
    <rPh sb="45" eb="47">
      <t>バアイ</t>
    </rPh>
    <rPh sb="54" eb="56">
      <t>ジギョウ</t>
    </rPh>
    <rPh sb="62" eb="64">
      <t>ジッセキ</t>
    </rPh>
    <rPh sb="64" eb="66">
      <t>ニンズウ</t>
    </rPh>
    <phoneticPr fontId="3"/>
  </si>
  <si>
    <t>注）光熱費：ガソリン、軽油、灯油、重油、液化石油ガス及び電気の購入又は利用代金をいう。</t>
    <rPh sb="0" eb="1">
      <t>チュウ</t>
    </rPh>
    <rPh sb="2" eb="5">
      <t>コウネツヒ</t>
    </rPh>
    <rPh sb="11" eb="13">
      <t>ケイユ</t>
    </rPh>
    <rPh sb="14" eb="16">
      <t>トウユ</t>
    </rPh>
    <rPh sb="17" eb="19">
      <t>ジュウユ</t>
    </rPh>
    <rPh sb="20" eb="22">
      <t>エキカ</t>
    </rPh>
    <rPh sb="22" eb="24">
      <t>セキユ</t>
    </rPh>
    <rPh sb="26" eb="27">
      <t>オヨ</t>
    </rPh>
    <rPh sb="28" eb="30">
      <t>デンキ</t>
    </rPh>
    <rPh sb="31" eb="33">
      <t>コウニュウ</t>
    </rPh>
    <rPh sb="33" eb="34">
      <t>マタ</t>
    </rPh>
    <rPh sb="35" eb="37">
      <t>リヨウ</t>
    </rPh>
    <rPh sb="37" eb="39">
      <t>ダイキン</t>
    </rPh>
    <phoneticPr fontId="3"/>
  </si>
  <si>
    <t>介護　花子</t>
    <rPh sb="0" eb="2">
      <t>カイゴ</t>
    </rPh>
    <rPh sb="3" eb="5">
      <t>ハナコ</t>
    </rPh>
    <phoneticPr fontId="3"/>
  </si>
  <si>
    <t>kaigohoken_day@tamba.co.jp</t>
    <phoneticPr fontId="3"/>
  </si>
  <si>
    <t>平素は丹波市福祉行政にご支援とご協力いただきありがとうございます。
今後の丹波市福祉行政に活用するため、お手数ですが以下のアンケートについてご回答をお願いします。</t>
    <rPh sb="12" eb="14">
      <t>シエン</t>
    </rPh>
    <rPh sb="16" eb="18">
      <t>キョウリョク</t>
    </rPh>
    <rPh sb="34" eb="36">
      <t>コンゴ</t>
    </rPh>
    <rPh sb="37" eb="39">
      <t>タンバ</t>
    </rPh>
    <rPh sb="39" eb="40">
      <t>シ</t>
    </rPh>
    <rPh sb="40" eb="42">
      <t>フクシ</t>
    </rPh>
    <rPh sb="42" eb="44">
      <t>ギョウセイ</t>
    </rPh>
    <rPh sb="45" eb="47">
      <t>カツヨウ</t>
    </rPh>
    <rPh sb="53" eb="55">
      <t>テスウ</t>
    </rPh>
    <rPh sb="58" eb="60">
      <t>イカ</t>
    </rPh>
    <rPh sb="71" eb="73">
      <t>カイトウ</t>
    </rPh>
    <rPh sb="75" eb="76">
      <t>ネガ</t>
    </rPh>
    <phoneticPr fontId="3"/>
  </si>
  <si>
    <t>事業種別</t>
    <rPh sb="0" eb="4">
      <t>ジギョウシュベツ</t>
    </rPh>
    <phoneticPr fontId="3"/>
  </si>
  <si>
    <t>①</t>
    <phoneticPr fontId="3"/>
  </si>
  <si>
    <t>②</t>
    <phoneticPr fontId="3"/>
  </si>
  <si>
    <t>③</t>
    <phoneticPr fontId="3"/>
  </si>
  <si>
    <t>④</t>
    <phoneticPr fontId="3"/>
  </si>
  <si>
    <t>⑤</t>
    <phoneticPr fontId="3"/>
  </si>
  <si>
    <t>補助基準額</t>
    <rPh sb="0" eb="5">
      <t>ホジョキジュンガク</t>
    </rPh>
    <phoneticPr fontId="3"/>
  </si>
  <si>
    <t>光熱費補助金</t>
    <rPh sb="0" eb="3">
      <t>コウネツヒ</t>
    </rPh>
    <rPh sb="3" eb="6">
      <t>ホジョキン</t>
    </rPh>
    <phoneticPr fontId="3"/>
  </si>
  <si>
    <t>車両燃料費補助金</t>
    <rPh sb="0" eb="2">
      <t>シャリョウ</t>
    </rPh>
    <rPh sb="2" eb="5">
      <t>ネンリョウヒ</t>
    </rPh>
    <rPh sb="5" eb="8">
      <t>ホジョキン</t>
    </rPh>
    <phoneticPr fontId="3"/>
  </si>
  <si>
    <t>入所系事業所</t>
    <rPh sb="0" eb="3">
      <t>ニュウショケイ</t>
    </rPh>
    <rPh sb="3" eb="6">
      <t>ジギョウショ</t>
    </rPh>
    <phoneticPr fontId="3"/>
  </si>
  <si>
    <t>その他、ご要望、ご意見等ございましたらご自由にご記入ください。</t>
    <rPh sb="2" eb="3">
      <t>タ</t>
    </rPh>
    <rPh sb="5" eb="7">
      <t>ヨウボウ</t>
    </rPh>
    <rPh sb="9" eb="11">
      <t>イケン</t>
    </rPh>
    <rPh sb="11" eb="12">
      <t>トウ</t>
    </rPh>
    <rPh sb="20" eb="22">
      <t>ジユウ</t>
    </rPh>
    <rPh sb="24" eb="26">
      <t>キニュウ</t>
    </rPh>
    <phoneticPr fontId="3"/>
  </si>
  <si>
    <t>お忙しいところアンケートにご協力いただき、ありがとうございました。</t>
  </si>
  <si>
    <t>集計</t>
    <rPh sb="0" eb="2">
      <t>シュウケイ</t>
    </rPh>
    <phoneticPr fontId="3"/>
  </si>
  <si>
    <t>項目名</t>
    <rPh sb="0" eb="2">
      <t>コウモク</t>
    </rPh>
    <rPh sb="2" eb="3">
      <t>メイ</t>
    </rPh>
    <phoneticPr fontId="3"/>
  </si>
  <si>
    <t>役立度</t>
    <rPh sb="0" eb="1">
      <t>ヤク</t>
    </rPh>
    <rPh sb="1" eb="2">
      <t>タ</t>
    </rPh>
    <rPh sb="2" eb="3">
      <t>ド</t>
    </rPh>
    <phoneticPr fontId="3"/>
  </si>
  <si>
    <t>補助金種類、補助金基準額</t>
    <rPh sb="0" eb="3">
      <t>ホジョキン</t>
    </rPh>
    <rPh sb="3" eb="5">
      <t>シュルイ</t>
    </rPh>
    <rPh sb="6" eb="9">
      <t>ホジョキン</t>
    </rPh>
    <rPh sb="9" eb="12">
      <t>キジュンガク</t>
    </rPh>
    <phoneticPr fontId="3"/>
  </si>
  <si>
    <t>その他（ご要望・ご意見）</t>
    <rPh sb="2" eb="3">
      <t>タ</t>
    </rPh>
    <rPh sb="5" eb="7">
      <t>ヨウボウ</t>
    </rPh>
    <rPh sb="9" eb="11">
      <t>イケン</t>
    </rPh>
    <phoneticPr fontId="3"/>
  </si>
  <si>
    <t>提出日</t>
    <rPh sb="0" eb="3">
      <t>テイシュツビ</t>
    </rPh>
    <phoneticPr fontId="3"/>
  </si>
  <si>
    <t>他に、どのようなことに支援が必要ですか。</t>
    <rPh sb="0" eb="1">
      <t>ホカ</t>
    </rPh>
    <rPh sb="11" eb="13">
      <t>シエン</t>
    </rPh>
    <rPh sb="14" eb="16">
      <t>ヒツヨウ</t>
    </rPh>
    <phoneticPr fontId="3"/>
  </si>
  <si>
    <t>事業所名</t>
    <rPh sb="0" eb="4">
      <t>ジギョウショメイ</t>
    </rPh>
    <phoneticPr fontId="3"/>
  </si>
  <si>
    <t>その他必要な支援</t>
    <rPh sb="2" eb="3">
      <t>タ</t>
    </rPh>
    <rPh sb="3" eb="5">
      <t>ヒツヨウ</t>
    </rPh>
    <rPh sb="6" eb="8">
      <t>シエン</t>
    </rPh>
    <phoneticPr fontId="3"/>
  </si>
  <si>
    <t>回答はQ&amp;Aを更新し、ホームページにて公表しますのでご確認ください。</t>
    <rPh sb="0" eb="2">
      <t>カイトウ</t>
    </rPh>
    <rPh sb="7" eb="9">
      <t>コウシン</t>
    </rPh>
    <rPh sb="19" eb="21">
      <t>コウヒョウ</t>
    </rPh>
    <rPh sb="27" eb="29">
      <t>カクニン</t>
    </rPh>
    <phoneticPr fontId="18"/>
  </si>
  <si>
    <t>申請手続き</t>
    <rPh sb="0" eb="2">
      <t>シンセイ</t>
    </rPh>
    <rPh sb="2" eb="4">
      <t>テツヅ</t>
    </rPh>
    <phoneticPr fontId="3"/>
  </si>
  <si>
    <t>【確認事項及び同意事項】（いずれもチェックすることにより、交付申請額が正しく表示されます。）</t>
    <rPh sb="1" eb="3">
      <t>カクニン</t>
    </rPh>
    <rPh sb="3" eb="5">
      <t>ジコウ</t>
    </rPh>
    <rPh sb="5" eb="6">
      <t>オヨ</t>
    </rPh>
    <rPh sb="7" eb="9">
      <t>ドウイ</t>
    </rPh>
    <rPh sb="9" eb="11">
      <t>ジコウ</t>
    </rPh>
    <rPh sb="29" eb="34">
      <t>コウフシンセイガク</t>
    </rPh>
    <rPh sb="35" eb="36">
      <t>タダ</t>
    </rPh>
    <rPh sb="38" eb="40">
      <t>ヒョウジ</t>
    </rPh>
    <phoneticPr fontId="4"/>
  </si>
  <si>
    <t>光熱費の支払額、実績等の内容に相違なく、申請に用いた支出等に係る証拠書類及び実績人数の根拠資料を５年間適切に整備保管します。</t>
    <rPh sb="36" eb="37">
      <t>オヨ</t>
    </rPh>
    <phoneticPr fontId="3"/>
  </si>
  <si>
    <t>補助金事務を適正に執行するために事業所へ訪問し書類等の確認を受けることに同意します。</t>
    <rPh sb="0" eb="3">
      <t>ホジョキン</t>
    </rPh>
    <rPh sb="3" eb="5">
      <t>ジム</t>
    </rPh>
    <rPh sb="6" eb="8">
      <t>テキセイ</t>
    </rPh>
    <rPh sb="9" eb="11">
      <t>シッコウ</t>
    </rPh>
    <rPh sb="16" eb="19">
      <t>ジギョウショ</t>
    </rPh>
    <rPh sb="20" eb="22">
      <t>ホウモン</t>
    </rPh>
    <rPh sb="23" eb="25">
      <t>ショルイ</t>
    </rPh>
    <rPh sb="25" eb="26">
      <t>トウ</t>
    </rPh>
    <rPh sb="27" eb="29">
      <t>カクニン</t>
    </rPh>
    <rPh sb="30" eb="31">
      <t>ウ</t>
    </rPh>
    <rPh sb="36" eb="38">
      <t>ドウイ</t>
    </rPh>
    <phoneticPr fontId="3"/>
  </si>
  <si>
    <t>光熱費の支払額、実績等の内容に相違なく、申請に用いた支出等に係る証拠書類及び実績人数の根拠資料を５年間適切に整備保管します。</t>
    <phoneticPr fontId="3"/>
  </si>
  <si>
    <t>補助金事務を適正に執行するために事業所へ訪問し書類等の確認を受けることに同意します。</t>
    <phoneticPr fontId="3"/>
  </si>
  <si>
    <t>【確認事項及び同意事項】（いずれにもチェックがあることにより、交付申請額が正しく表示されます。）</t>
    <rPh sb="1" eb="3">
      <t>カクニン</t>
    </rPh>
    <rPh sb="3" eb="5">
      <t>ジコウ</t>
    </rPh>
    <rPh sb="5" eb="6">
      <t>オヨ</t>
    </rPh>
    <rPh sb="7" eb="9">
      <t>ドウイ</t>
    </rPh>
    <rPh sb="9" eb="11">
      <t>ジコウ</t>
    </rPh>
    <phoneticPr fontId="4"/>
  </si>
  <si>
    <t>補助金は事業運営の経費負担軽減に役立ちましたか。</t>
    <rPh sb="0" eb="3">
      <t>ホジョキン</t>
    </rPh>
    <rPh sb="4" eb="6">
      <t>ジギョウ</t>
    </rPh>
    <rPh sb="6" eb="8">
      <t>ウンエイ</t>
    </rPh>
    <rPh sb="9" eb="11">
      <t>ケイヒ</t>
    </rPh>
    <rPh sb="11" eb="13">
      <t>フタン</t>
    </rPh>
    <rPh sb="13" eb="15">
      <t>ケイゲン</t>
    </rPh>
    <rPh sb="16" eb="18">
      <t>ヤクダ</t>
    </rPh>
    <phoneticPr fontId="3"/>
  </si>
  <si>
    <t>補助金の申請手続きの手間はいかがでしたか。</t>
    <rPh sb="0" eb="3">
      <t>ホジョキン</t>
    </rPh>
    <rPh sb="4" eb="6">
      <t>シンセイ</t>
    </rPh>
    <rPh sb="6" eb="8">
      <t>テツヅ</t>
    </rPh>
    <rPh sb="10" eb="12">
      <t>テマ</t>
    </rPh>
    <phoneticPr fontId="3"/>
  </si>
  <si>
    <t>補助基準額は適当でしたか。</t>
    <rPh sb="0" eb="5">
      <t>ホジョキジュンガク</t>
    </rPh>
    <rPh sb="6" eb="8">
      <t>テキトウ</t>
    </rPh>
    <phoneticPr fontId="3"/>
  </si>
  <si>
    <t>5 大変役に立った、4 役に立った、3 どちらでもない、2 あまり役に立たなかった、1 まったく役に立たなかった</t>
    <rPh sb="2" eb="4">
      <t>タイヘン</t>
    </rPh>
    <rPh sb="4" eb="5">
      <t>ヤク</t>
    </rPh>
    <rPh sb="6" eb="7">
      <t>タ</t>
    </rPh>
    <rPh sb="12" eb="13">
      <t>ヤク</t>
    </rPh>
    <rPh sb="14" eb="15">
      <t>タ</t>
    </rPh>
    <rPh sb="33" eb="34">
      <t>ヤク</t>
    </rPh>
    <rPh sb="35" eb="36">
      <t>タ</t>
    </rPh>
    <rPh sb="48" eb="49">
      <t>ヤク</t>
    </rPh>
    <rPh sb="50" eb="51">
      <t>タ</t>
    </rPh>
    <phoneticPr fontId="3"/>
  </si>
  <si>
    <t>5 大変申請しやすかった、4 申請しやすかった、3 どちらでもない、2 申請しにくかった、1 大変申請しにくかった</t>
    <rPh sb="2" eb="4">
      <t>タイヘン</t>
    </rPh>
    <rPh sb="4" eb="6">
      <t>シンセイ</t>
    </rPh>
    <rPh sb="15" eb="17">
      <t>シンセイ</t>
    </rPh>
    <rPh sb="36" eb="38">
      <t>シンセイ</t>
    </rPh>
    <rPh sb="47" eb="49">
      <t>タイヘン</t>
    </rPh>
    <rPh sb="49" eb="51">
      <t>シンセイ</t>
    </rPh>
    <phoneticPr fontId="3"/>
  </si>
  <si>
    <t>5 非常に適当であった、4 適当であった、3 どちらでもない、2 あまり適当でなかった、1 まったく適当でなかった</t>
    <rPh sb="2" eb="4">
      <t>ヒジョウ</t>
    </rPh>
    <rPh sb="5" eb="7">
      <t>テキトウ</t>
    </rPh>
    <rPh sb="14" eb="16">
      <t>テキトウ</t>
    </rPh>
    <rPh sb="36" eb="38">
      <t>テキトウ</t>
    </rPh>
    <rPh sb="50" eb="52">
      <t>テキトウ</t>
    </rPh>
    <phoneticPr fontId="3"/>
  </si>
  <si>
    <t>計</t>
    <rPh sb="0" eb="1">
      <t>ケイ</t>
    </rPh>
    <phoneticPr fontId="3"/>
  </si>
  <si>
    <t xml:space="preserve">  注）車両を1台も所有しない法人は、車両燃料費を負担する事業の用に専ら使用する法人名義以外の車両がある場合には、1台に限り申請することができます。</t>
    <rPh sb="2" eb="3">
      <t>チュウ</t>
    </rPh>
    <rPh sb="4" eb="6">
      <t>シャリョウ</t>
    </rPh>
    <rPh sb="8" eb="9">
      <t>ダイ</t>
    </rPh>
    <rPh sb="10" eb="12">
      <t>ショユウ</t>
    </rPh>
    <rPh sb="15" eb="17">
      <t>ホウジン</t>
    </rPh>
    <rPh sb="19" eb="21">
      <t>シャリョウ</t>
    </rPh>
    <rPh sb="21" eb="24">
      <t>ネンリョウヒ</t>
    </rPh>
    <rPh sb="25" eb="27">
      <t>フタン</t>
    </rPh>
    <rPh sb="29" eb="31">
      <t>ジギョウ</t>
    </rPh>
    <rPh sb="32" eb="33">
      <t>ヨウ</t>
    </rPh>
    <rPh sb="34" eb="35">
      <t>モッパ</t>
    </rPh>
    <rPh sb="36" eb="38">
      <t>シヨウ</t>
    </rPh>
    <rPh sb="40" eb="42">
      <t>ホウジン</t>
    </rPh>
    <rPh sb="42" eb="44">
      <t>メイギ</t>
    </rPh>
    <rPh sb="44" eb="46">
      <t>イガイ</t>
    </rPh>
    <rPh sb="47" eb="49">
      <t>シャリョウ</t>
    </rPh>
    <rPh sb="52" eb="54">
      <t>バアイ</t>
    </rPh>
    <rPh sb="58" eb="59">
      <t>ダイ</t>
    </rPh>
    <rPh sb="60" eb="61">
      <t>カギ</t>
    </rPh>
    <rPh sb="62" eb="64">
      <t>シンセイ</t>
    </rPh>
    <phoneticPr fontId="3"/>
  </si>
  <si>
    <t>保育所等訪問支援</t>
    <rPh sb="0" eb="2">
      <t>ホイク</t>
    </rPh>
    <rPh sb="2" eb="3">
      <t>ショ</t>
    </rPh>
    <rPh sb="3" eb="4">
      <t>トウ</t>
    </rPh>
    <rPh sb="4" eb="6">
      <t>ホウモン</t>
    </rPh>
    <rPh sb="6" eb="8">
      <t>シエン</t>
    </rPh>
    <phoneticPr fontId="3"/>
  </si>
  <si>
    <t>セ</t>
    <phoneticPr fontId="3"/>
  </si>
  <si>
    <t>居宅訪問型児童発達支援</t>
    <rPh sb="0" eb="2">
      <t>キョタク</t>
    </rPh>
    <rPh sb="2" eb="4">
      <t>ホウモン</t>
    </rPh>
    <rPh sb="4" eb="5">
      <t>ガタ</t>
    </rPh>
    <rPh sb="5" eb="7">
      <t>ジドウ</t>
    </rPh>
    <rPh sb="7" eb="9">
      <t>ハッタツ</t>
    </rPh>
    <rPh sb="9" eb="11">
      <t>シエン</t>
    </rPh>
    <phoneticPr fontId="3"/>
  </si>
  <si>
    <t>訪問・相談系事業所</t>
    <rPh sb="0" eb="2">
      <t>ホウモン</t>
    </rPh>
    <rPh sb="3" eb="5">
      <t>ソウダン</t>
    </rPh>
    <rPh sb="5" eb="6">
      <t>ケイ</t>
    </rPh>
    <rPh sb="6" eb="9">
      <t>ジギョウショ</t>
    </rPh>
    <phoneticPr fontId="3"/>
  </si>
  <si>
    <t>（３）実績訪問件数について</t>
    <rPh sb="3" eb="5">
      <t>ジッセキ</t>
    </rPh>
    <rPh sb="5" eb="9">
      <t>ホウモンケンスウ</t>
    </rPh>
    <phoneticPr fontId="3"/>
  </si>
  <si>
    <t>職員名</t>
    <rPh sb="0" eb="3">
      <t>ショクインメイ</t>
    </rPh>
    <phoneticPr fontId="3"/>
  </si>
  <si>
    <t>車両名義人</t>
    <rPh sb="0" eb="4">
      <t>シャリョウメイギ</t>
    </rPh>
    <rPh sb="4" eb="5">
      <t>ニン</t>
    </rPh>
    <phoneticPr fontId="3"/>
  </si>
  <si>
    <t>車両区分</t>
    <rPh sb="0" eb="4">
      <t>シャリョウクブン</t>
    </rPh>
    <phoneticPr fontId="3"/>
  </si>
  <si>
    <t>職員との関係</t>
    <rPh sb="0" eb="2">
      <t>ショクイン</t>
    </rPh>
    <rPh sb="4" eb="6">
      <t>カンケイ</t>
    </rPh>
    <phoneticPr fontId="3"/>
  </si>
  <si>
    <t>訪問件数合計</t>
    <rPh sb="0" eb="4">
      <t>ホウモンケンスウ</t>
    </rPh>
    <rPh sb="4" eb="6">
      <t>ゴウケイ</t>
    </rPh>
    <phoneticPr fontId="3"/>
  </si>
  <si>
    <t>普通車</t>
  </si>
  <si>
    <t>注）根拠資料の確認を行う場合があります。各事業所で根拠資料の保管（５年間）をお願いします。</t>
    <rPh sb="0" eb="1">
      <t>チュウ</t>
    </rPh>
    <rPh sb="2" eb="4">
      <t>コンキョ</t>
    </rPh>
    <rPh sb="4" eb="6">
      <t>シリョウ</t>
    </rPh>
    <rPh sb="7" eb="9">
      <t>カクニン</t>
    </rPh>
    <rPh sb="10" eb="11">
      <t>オコナ</t>
    </rPh>
    <rPh sb="12" eb="14">
      <t>バアイ</t>
    </rPh>
    <rPh sb="20" eb="21">
      <t>カク</t>
    </rPh>
    <rPh sb="21" eb="24">
      <t>ジギョウショ</t>
    </rPh>
    <rPh sb="25" eb="27">
      <t>コンキョ</t>
    </rPh>
    <rPh sb="27" eb="29">
      <t>シリョウ</t>
    </rPh>
    <rPh sb="30" eb="32">
      <t>ホカン</t>
    </rPh>
    <rPh sb="34" eb="36">
      <t>ネンカン</t>
    </rPh>
    <rPh sb="39" eb="40">
      <t>ネガ</t>
    </rPh>
    <phoneticPr fontId="3"/>
  </si>
  <si>
    <t>No</t>
    <phoneticPr fontId="3"/>
  </si>
  <si>
    <t>注）申請時に各職員の雇用契約書（写）、各車両の車検証（写）を添付してください。</t>
    <rPh sb="0" eb="1">
      <t>チュウ</t>
    </rPh>
    <rPh sb="2" eb="5">
      <t>シンセイジ</t>
    </rPh>
    <rPh sb="6" eb="9">
      <t>カクショクイン</t>
    </rPh>
    <rPh sb="10" eb="15">
      <t>コヨウケイヤクショ</t>
    </rPh>
    <rPh sb="19" eb="20">
      <t>カク</t>
    </rPh>
    <rPh sb="20" eb="22">
      <t>シャリョウ</t>
    </rPh>
    <rPh sb="23" eb="26">
      <t>シャケンショウ</t>
    </rPh>
    <rPh sb="27" eb="28">
      <t>シャ</t>
    </rPh>
    <rPh sb="30" eb="32">
      <t>テンプ</t>
    </rPh>
    <phoneticPr fontId="3"/>
  </si>
  <si>
    <t>（４）</t>
    <phoneticPr fontId="3"/>
  </si>
  <si>
    <t>例</t>
    <rPh sb="0" eb="1">
      <t>レイ</t>
    </rPh>
    <phoneticPr fontId="3"/>
  </si>
  <si>
    <t>丹波　太郎</t>
    <rPh sb="0" eb="2">
      <t>タンバ</t>
    </rPh>
    <rPh sb="3" eb="5">
      <t>タロウ</t>
    </rPh>
    <phoneticPr fontId="3"/>
  </si>
  <si>
    <t>丹波　花子</t>
    <rPh sb="0" eb="2">
      <t>タンバ</t>
    </rPh>
    <rPh sb="3" eb="5">
      <t>ハナコ</t>
    </rPh>
    <phoneticPr fontId="3"/>
  </si>
  <si>
    <t>神戸000あ0000</t>
    <rPh sb="0" eb="2">
      <t>コウベ</t>
    </rPh>
    <phoneticPr fontId="3"/>
  </si>
  <si>
    <t>配偶者</t>
    <rPh sb="0" eb="3">
      <t>ハイグウシャ</t>
    </rPh>
    <phoneticPr fontId="3"/>
  </si>
  <si>
    <t>車両、実積の有無</t>
    <rPh sb="0" eb="2">
      <t>シャリョウ</t>
    </rPh>
    <rPh sb="3" eb="5">
      <t>ジッセキ</t>
    </rPh>
    <rPh sb="6" eb="7">
      <t>ア</t>
    </rPh>
    <rPh sb="7" eb="8">
      <t>ナ</t>
    </rPh>
    <phoneticPr fontId="3"/>
  </si>
  <si>
    <t>【確認事項及び同意事項】（チェックがあることにより、下記入力欄が表示されます。）</t>
    <rPh sb="1" eb="3">
      <t>カクニン</t>
    </rPh>
    <rPh sb="3" eb="5">
      <t>ジコウ</t>
    </rPh>
    <rPh sb="5" eb="6">
      <t>オヨ</t>
    </rPh>
    <rPh sb="7" eb="9">
      <t>ドウイ</t>
    </rPh>
    <rPh sb="9" eb="11">
      <t>ジコウ</t>
    </rPh>
    <rPh sb="26" eb="31">
      <t>カキニュウリョクラン</t>
    </rPh>
    <rPh sb="32" eb="34">
      <t>ヒョウジ</t>
    </rPh>
    <phoneticPr fontId="4"/>
  </si>
  <si>
    <t>補助金額総計（②）</t>
    <rPh sb="0" eb="2">
      <t>ホジョ</t>
    </rPh>
    <rPh sb="2" eb="3">
      <t>キン</t>
    </rPh>
    <rPh sb="3" eb="4">
      <t>ガク</t>
    </rPh>
    <rPh sb="4" eb="6">
      <t>ソウケイ</t>
    </rPh>
    <phoneticPr fontId="3"/>
  </si>
  <si>
    <r>
      <t>丹波市福祉事業所</t>
    </r>
    <r>
      <rPr>
        <b/>
        <sz val="16"/>
        <rFont val="游ゴシック"/>
        <family val="3"/>
        <charset val="128"/>
        <scheme val="minor"/>
      </rPr>
      <t>原油価格等</t>
    </r>
    <r>
      <rPr>
        <b/>
        <sz val="16"/>
        <color theme="1"/>
        <rFont val="游ゴシック"/>
        <family val="3"/>
        <charset val="128"/>
        <scheme val="minor"/>
      </rPr>
      <t xml:space="preserve">高騰対策補助金実績報告書
</t>
    </r>
    <r>
      <rPr>
        <b/>
        <sz val="16"/>
        <color rgb="FFFF0000"/>
        <rFont val="游ゴシック"/>
        <family val="3"/>
        <charset val="128"/>
        <scheme val="minor"/>
      </rPr>
      <t>【訪問系事業所・相談系事業所】</t>
    </r>
    <rPh sb="8" eb="12">
      <t>ゲンユカカク</t>
    </rPh>
    <rPh sb="20" eb="22">
      <t>ジッセキ</t>
    </rPh>
    <rPh sb="22" eb="25">
      <t>ホウコクショ</t>
    </rPh>
    <rPh sb="27" eb="29">
      <t>ホウモン</t>
    </rPh>
    <rPh sb="29" eb="30">
      <t>ケイ</t>
    </rPh>
    <rPh sb="30" eb="33">
      <t>ジギョウショ</t>
    </rPh>
    <rPh sb="34" eb="36">
      <t>ソウダン</t>
    </rPh>
    <rPh sb="36" eb="37">
      <t>ケイ</t>
    </rPh>
    <rPh sb="37" eb="40">
      <t>ジギョウショ</t>
    </rPh>
    <phoneticPr fontId="3"/>
  </si>
  <si>
    <t>丹波市福祉事業所原油価格等高騰対策補助金実績報告書</t>
    <rPh sb="8" eb="12">
      <t>ゲンユカカク</t>
    </rPh>
    <rPh sb="20" eb="22">
      <t>ジッセキ</t>
    </rPh>
    <rPh sb="22" eb="25">
      <t>ホウコクショ</t>
    </rPh>
    <phoneticPr fontId="3"/>
  </si>
  <si>
    <t>補助金申請について他の原油価格等高騰対策補助事業と重複した申請はしていません。</t>
    <rPh sb="0" eb="3">
      <t>ホジョキン</t>
    </rPh>
    <rPh sb="3" eb="5">
      <t>シンセイ</t>
    </rPh>
    <rPh sb="9" eb="10">
      <t>ホカ</t>
    </rPh>
    <rPh sb="11" eb="15">
      <t>ゲンユカカク</t>
    </rPh>
    <rPh sb="15" eb="16">
      <t>ナド</t>
    </rPh>
    <rPh sb="16" eb="18">
      <t>コウトウ</t>
    </rPh>
    <rPh sb="18" eb="20">
      <t>タイサク</t>
    </rPh>
    <rPh sb="20" eb="22">
      <t>ホジョ</t>
    </rPh>
    <rPh sb="22" eb="24">
      <t>ジギョウ</t>
    </rPh>
    <rPh sb="25" eb="27">
      <t>チョウフク</t>
    </rPh>
    <rPh sb="29" eb="31">
      <t>シンセイ</t>
    </rPh>
    <phoneticPr fontId="3"/>
  </si>
  <si>
    <t>補助金の重複を防ぐため、他の原油価格等高騰対策補助事業に対して、申請内容等の情報を提供されることに同意します。</t>
    <rPh sb="14" eb="18">
      <t>ゲンユカカク</t>
    </rPh>
    <rPh sb="28" eb="29">
      <t>タイ</t>
    </rPh>
    <rPh sb="32" eb="34">
      <t>シンセイ</t>
    </rPh>
    <rPh sb="34" eb="36">
      <t>ナイヨウ</t>
    </rPh>
    <rPh sb="36" eb="37">
      <t>トウ</t>
    </rPh>
    <rPh sb="38" eb="40">
      <t>ジョウホウ</t>
    </rPh>
    <rPh sb="41" eb="43">
      <t>テイキョウ</t>
    </rPh>
    <phoneticPr fontId="3"/>
  </si>
  <si>
    <t>令和５年度丹波市福祉事業所原油価格等高騰対策補助金
交付申請書兼請求書及び実績報告書作成用　基本情報入力シート</t>
    <rPh sb="13" eb="17">
      <t>ゲンユカカク</t>
    </rPh>
    <rPh sb="35" eb="36">
      <t>オヨ</t>
    </rPh>
    <rPh sb="37" eb="39">
      <t>ジッセキ</t>
    </rPh>
    <rPh sb="39" eb="42">
      <t>ホウコクショ</t>
    </rPh>
    <rPh sb="42" eb="44">
      <t>サクセイ</t>
    </rPh>
    <rPh sb="44" eb="45">
      <t>ヨウ</t>
    </rPh>
    <phoneticPr fontId="18"/>
  </si>
  <si>
    <t>丹波市福祉事業所原油価格等高騰対策補助金　アンケート</t>
    <rPh sb="0" eb="3">
      <t>タンバシ</t>
    </rPh>
    <rPh sb="3" eb="5">
      <t>フクシ</t>
    </rPh>
    <rPh sb="5" eb="8">
      <t>ジギョウショ</t>
    </rPh>
    <rPh sb="8" eb="12">
      <t>ゲンユカカク</t>
    </rPh>
    <rPh sb="12" eb="13">
      <t>トウ</t>
    </rPh>
    <rPh sb="13" eb="15">
      <t>コウトウ</t>
    </rPh>
    <rPh sb="15" eb="17">
      <t>タイサク</t>
    </rPh>
    <rPh sb="17" eb="20">
      <t>ホジョキン</t>
    </rPh>
    <phoneticPr fontId="3"/>
  </si>
  <si>
    <t>丹波市福祉事業所原油価格等高騰対策補助金交付申請書兼請求書</t>
    <rPh sb="0" eb="3">
      <t>タンバシ</t>
    </rPh>
    <rPh sb="3" eb="5">
      <t>フクシ</t>
    </rPh>
    <rPh sb="5" eb="7">
      <t>ジギョウ</t>
    </rPh>
    <rPh sb="7" eb="8">
      <t>ショ</t>
    </rPh>
    <rPh sb="8" eb="12">
      <t>ゲンユカカク</t>
    </rPh>
    <rPh sb="12" eb="13">
      <t>トウ</t>
    </rPh>
    <rPh sb="13" eb="15">
      <t>コウトウ</t>
    </rPh>
    <rPh sb="15" eb="17">
      <t>タイサク</t>
    </rPh>
    <rPh sb="17" eb="20">
      <t>ホジョキン</t>
    </rPh>
    <rPh sb="20" eb="21">
      <t>コウ</t>
    </rPh>
    <rPh sb="21" eb="22">
      <t>ツキ</t>
    </rPh>
    <rPh sb="22" eb="23">
      <t>サル</t>
    </rPh>
    <rPh sb="23" eb="24">
      <t>ショウ</t>
    </rPh>
    <rPh sb="24" eb="25">
      <t>ショ</t>
    </rPh>
    <rPh sb="25" eb="26">
      <t>ケン</t>
    </rPh>
    <rPh sb="26" eb="29">
      <t>セイキュウショ</t>
    </rPh>
    <phoneticPr fontId="4"/>
  </si>
  <si>
    <t>　丹波市福祉事業所原油価格等高騰対策補助金について、下記のとおり補助金を交付願いたく、丹波市福祉事業所原油価格等高騰対策補助金交付要綱第６条の規定により関係書類を添えて申請及び請求します。</t>
    <rPh sb="1" eb="4">
      <t>タンバシ</t>
    </rPh>
    <rPh sb="4" eb="6">
      <t>フクシ</t>
    </rPh>
    <rPh sb="6" eb="8">
      <t>ジギョウ</t>
    </rPh>
    <rPh sb="8" eb="9">
      <t>ショ</t>
    </rPh>
    <rPh sb="9" eb="13">
      <t>ゲンユカカク</t>
    </rPh>
    <rPh sb="13" eb="14">
      <t>トウ</t>
    </rPh>
    <rPh sb="14" eb="16">
      <t>コウトウ</t>
    </rPh>
    <rPh sb="16" eb="18">
      <t>タイサク</t>
    </rPh>
    <rPh sb="18" eb="21">
      <t>ホジョキン</t>
    </rPh>
    <rPh sb="26" eb="28">
      <t>カキ</t>
    </rPh>
    <rPh sb="32" eb="35">
      <t>ホジョキン</t>
    </rPh>
    <rPh sb="36" eb="38">
      <t>コウフ</t>
    </rPh>
    <rPh sb="38" eb="39">
      <t>ネガ</t>
    </rPh>
    <rPh sb="43" eb="46">
      <t>タンバシ</t>
    </rPh>
    <rPh sb="46" eb="48">
      <t>フクシ</t>
    </rPh>
    <rPh sb="48" eb="50">
      <t>ジギョウ</t>
    </rPh>
    <rPh sb="50" eb="51">
      <t>ショ</t>
    </rPh>
    <rPh sb="51" eb="55">
      <t>ゲンユカカク</t>
    </rPh>
    <rPh sb="55" eb="56">
      <t>トウ</t>
    </rPh>
    <rPh sb="56" eb="58">
      <t>コウトウ</t>
    </rPh>
    <rPh sb="58" eb="60">
      <t>タイサク</t>
    </rPh>
    <rPh sb="60" eb="63">
      <t>ホジョキン</t>
    </rPh>
    <rPh sb="63" eb="65">
      <t>コウフ</t>
    </rPh>
    <rPh sb="65" eb="67">
      <t>ヨウコウ</t>
    </rPh>
    <rPh sb="67" eb="68">
      <t>ダイ</t>
    </rPh>
    <rPh sb="69" eb="70">
      <t>ジョウ</t>
    </rPh>
    <rPh sb="71" eb="73">
      <t>キテイ</t>
    </rPh>
    <rPh sb="76" eb="78">
      <t>カンケイ</t>
    </rPh>
    <rPh sb="78" eb="80">
      <t>ショルイ</t>
    </rPh>
    <rPh sb="81" eb="82">
      <t>ソ</t>
    </rPh>
    <rPh sb="84" eb="86">
      <t>シンセイ</t>
    </rPh>
    <rPh sb="86" eb="87">
      <t>オヨ</t>
    </rPh>
    <rPh sb="88" eb="90">
      <t>セイキュウ</t>
    </rPh>
    <phoneticPr fontId="3"/>
  </si>
  <si>
    <t>丹波市福祉事業所原油価格等高騰対策補助金　定員超過理由書</t>
    <rPh sb="0" eb="2">
      <t>タンバ</t>
    </rPh>
    <rPh sb="2" eb="3">
      <t>シ</t>
    </rPh>
    <rPh sb="3" eb="5">
      <t>フクシ</t>
    </rPh>
    <rPh sb="5" eb="7">
      <t>ジギョウ</t>
    </rPh>
    <rPh sb="7" eb="8">
      <t>ショ</t>
    </rPh>
    <rPh sb="8" eb="12">
      <t>ゲンユカカク</t>
    </rPh>
    <rPh sb="12" eb="13">
      <t>トウ</t>
    </rPh>
    <rPh sb="13" eb="15">
      <t>コウトウ</t>
    </rPh>
    <rPh sb="15" eb="17">
      <t>タイサク</t>
    </rPh>
    <rPh sb="17" eb="20">
      <t>ホジョキン</t>
    </rPh>
    <rPh sb="21" eb="23">
      <t>テイイン</t>
    </rPh>
    <rPh sb="23" eb="25">
      <t>チョウカ</t>
    </rPh>
    <rPh sb="25" eb="28">
      <t>リユウショ</t>
    </rPh>
    <phoneticPr fontId="3"/>
  </si>
  <si>
    <t>補助金申請について他の原油価格等高騰対策補助事業と重複した申請はしていません。</t>
    <rPh sb="11" eb="15">
      <t>ゲンユカカク</t>
    </rPh>
    <phoneticPr fontId="3"/>
  </si>
  <si>
    <t>補助金の重複を防ぐため、他の原油価格等高騰対策補助事業に対して、申請内容等の情報を提供されることに同意します。</t>
    <rPh sb="14" eb="18">
      <t>ゲンユカカク</t>
    </rPh>
    <phoneticPr fontId="3"/>
  </si>
  <si>
    <r>
      <t>丹波市福</t>
    </r>
    <r>
      <rPr>
        <b/>
        <sz val="16"/>
        <rFont val="游ゴシック"/>
        <family val="3"/>
        <charset val="128"/>
        <scheme val="minor"/>
      </rPr>
      <t>祉事業所原油価格等</t>
    </r>
    <r>
      <rPr>
        <b/>
        <sz val="16"/>
        <color theme="1"/>
        <rFont val="游ゴシック"/>
        <family val="3"/>
        <charset val="128"/>
        <scheme val="minor"/>
      </rPr>
      <t xml:space="preserve">高騰対策補助金実績報告書
</t>
    </r>
    <r>
      <rPr>
        <b/>
        <sz val="16"/>
        <color rgb="FFFF0000"/>
        <rFont val="游ゴシック"/>
        <family val="3"/>
        <charset val="128"/>
        <scheme val="minor"/>
      </rPr>
      <t>【訪問系事業所・相談系事業所】</t>
    </r>
    <rPh sb="8" eb="12">
      <t>ゲンユカカク</t>
    </rPh>
    <rPh sb="20" eb="22">
      <t>ジッセキ</t>
    </rPh>
    <rPh sb="22" eb="25">
      <t>ホウコクショ</t>
    </rPh>
    <phoneticPr fontId="3"/>
  </si>
  <si>
    <t>丹波市福祉事業所原油価格等高騰対策補助金</t>
    <rPh sb="0" eb="3">
      <t>タンバシ</t>
    </rPh>
    <rPh sb="3" eb="8">
      <t>フクシジギョウショ</t>
    </rPh>
    <rPh sb="8" eb="12">
      <t>ゲンユカカク</t>
    </rPh>
    <rPh sb="12" eb="13">
      <t>ナド</t>
    </rPh>
    <rPh sb="13" eb="15">
      <t>コウトウ</t>
    </rPh>
    <rPh sb="15" eb="17">
      <t>タイサク</t>
    </rPh>
    <rPh sb="17" eb="20">
      <t>ホジョキン</t>
    </rPh>
    <phoneticPr fontId="18"/>
  </si>
  <si>
    <t>送付先：丹波市健康福祉部介護保険課　原油価格等高騰対策補助金担当あて</t>
    <rPh sb="0" eb="3">
      <t>ソウフサキ</t>
    </rPh>
    <rPh sb="4" eb="6">
      <t>タンバ</t>
    </rPh>
    <rPh sb="7" eb="12">
      <t>ケンコウフクシブ</t>
    </rPh>
    <rPh sb="14" eb="16">
      <t>ホケン</t>
    </rPh>
    <rPh sb="18" eb="22">
      <t>ゲンユカカク</t>
    </rPh>
    <rPh sb="22" eb="23">
      <t>ナド</t>
    </rPh>
    <rPh sb="23" eb="25">
      <t>コウトウ</t>
    </rPh>
    <rPh sb="25" eb="27">
      <t>タイサク</t>
    </rPh>
    <rPh sb="27" eb="30">
      <t>ホジョキン</t>
    </rPh>
    <rPh sb="30" eb="32">
      <t>タントウ</t>
    </rPh>
    <phoneticPr fontId="18"/>
  </si>
  <si>
    <t xml:space="preserve">  注）電子車検証の場合は、一緒に発行されている「自動車検査証記録事項」や「自動車損害賠償責任保険証明書」の添付をお願いします。</t>
    <rPh sb="2" eb="3">
      <t>チュウ</t>
    </rPh>
    <rPh sb="4" eb="6">
      <t>デンシ</t>
    </rPh>
    <rPh sb="6" eb="9">
      <t>シャケンショウ</t>
    </rPh>
    <rPh sb="10" eb="12">
      <t>バアイ</t>
    </rPh>
    <phoneticPr fontId="3"/>
  </si>
  <si>
    <t>注）電子車検証の場合は、一緒に発行されている「自動車検査証記録事項」や「自動車損害賠償責任保険証明書」の添付をお願いします。</t>
    <phoneticPr fontId="3"/>
  </si>
  <si>
    <t xml:space="preserve">  注）電子車検証の場合は、一緒に発行されている「自動車検査証記録事項」や「自動車損害賠償責任保険証明書」の添付をお願いします。</t>
    <phoneticPr fontId="3"/>
  </si>
  <si>
    <t xml:space="preserve">  注）車両を1台も所有しない法人は、車両燃料費を負担する事業の用に専ら使用する法人名義以外の車両がある場合には、1台に限り申請することができます。</t>
    <phoneticPr fontId="3"/>
  </si>
  <si>
    <t>車両番号</t>
    <rPh sb="0" eb="2">
      <t>シャリョウ</t>
    </rPh>
    <rPh sb="2" eb="4">
      <t>バンゴウ</t>
    </rPh>
    <phoneticPr fontId="3"/>
  </si>
  <si>
    <t>車両番号</t>
    <rPh sb="0" eb="4">
      <t>シャリョウバンゴウ</t>
    </rPh>
    <phoneticPr fontId="3"/>
  </si>
  <si>
    <t>R6.4</t>
    <phoneticPr fontId="3"/>
  </si>
  <si>
    <t>R6.5</t>
  </si>
  <si>
    <t>R6.6</t>
  </si>
  <si>
    <t>R6.7</t>
  </si>
  <si>
    <t>R6.8</t>
  </si>
  <si>
    <t>R6.9</t>
  </si>
  <si>
    <t>R6.10</t>
  </si>
  <si>
    <t>R6.11</t>
  </si>
  <si>
    <t>R6.12</t>
  </si>
  <si>
    <t>R7.1</t>
    <phoneticPr fontId="3"/>
  </si>
  <si>
    <t>R7.2</t>
  </si>
  <si>
    <t>R7.3</t>
  </si>
  <si>
    <t>注）（２）実績報告書のシートで入力した車両について、重複申請は不可のであるためこのシートには入力しないでください。</t>
    <rPh sb="5" eb="7">
      <t>ジッセキ</t>
    </rPh>
    <rPh sb="7" eb="10">
      <t>ホウコクショ</t>
    </rPh>
    <rPh sb="15" eb="17">
      <t>ニュウリョク</t>
    </rPh>
    <rPh sb="19" eb="21">
      <t>シャリョウ</t>
    </rPh>
    <rPh sb="26" eb="28">
      <t>ジュウフク</t>
    </rPh>
    <rPh sb="28" eb="30">
      <t>シンセイ</t>
    </rPh>
    <rPh sb="31" eb="33">
      <t>フカ</t>
    </rPh>
    <rPh sb="46" eb="48">
      <t>ニュウリョク</t>
    </rPh>
    <phoneticPr fontId="3"/>
  </si>
  <si>
    <t>令和６年４月定員超過理由</t>
    <rPh sb="3" eb="4">
      <t>ネン</t>
    </rPh>
    <rPh sb="5" eb="6">
      <t>ガツ</t>
    </rPh>
    <phoneticPr fontId="3"/>
  </si>
  <si>
    <t>令和６年５月定員超過理由</t>
    <rPh sb="0" eb="2">
      <t>レイワ</t>
    </rPh>
    <rPh sb="3" eb="4">
      <t>ネン</t>
    </rPh>
    <rPh sb="5" eb="6">
      <t>ガツ</t>
    </rPh>
    <rPh sb="6" eb="8">
      <t>テイイン</t>
    </rPh>
    <rPh sb="8" eb="10">
      <t>チョウカ</t>
    </rPh>
    <rPh sb="10" eb="12">
      <t>リユウ</t>
    </rPh>
    <phoneticPr fontId="3"/>
  </si>
  <si>
    <t>令和６年６月定員超過理由</t>
    <rPh sb="0" eb="2">
      <t>レイワ</t>
    </rPh>
    <rPh sb="3" eb="4">
      <t>ネン</t>
    </rPh>
    <rPh sb="5" eb="6">
      <t>ガツ</t>
    </rPh>
    <rPh sb="6" eb="8">
      <t>テイイン</t>
    </rPh>
    <rPh sb="8" eb="10">
      <t>チョウカ</t>
    </rPh>
    <rPh sb="10" eb="12">
      <t>リユウ</t>
    </rPh>
    <phoneticPr fontId="3"/>
  </si>
  <si>
    <t>令和６年７月定員超過理由</t>
    <rPh sb="0" eb="2">
      <t>レイワ</t>
    </rPh>
    <rPh sb="3" eb="4">
      <t>ネン</t>
    </rPh>
    <rPh sb="5" eb="6">
      <t>ガツ</t>
    </rPh>
    <rPh sb="6" eb="8">
      <t>テイイン</t>
    </rPh>
    <rPh sb="8" eb="10">
      <t>チョウカ</t>
    </rPh>
    <rPh sb="10" eb="12">
      <t>リユウ</t>
    </rPh>
    <phoneticPr fontId="3"/>
  </si>
  <si>
    <t>令和６年８月定員超過理由</t>
    <rPh sb="0" eb="2">
      <t>レイワ</t>
    </rPh>
    <rPh sb="6" eb="8">
      <t>テイイン</t>
    </rPh>
    <rPh sb="8" eb="10">
      <t>チョウカ</t>
    </rPh>
    <rPh sb="10" eb="12">
      <t>リユウ</t>
    </rPh>
    <phoneticPr fontId="3"/>
  </si>
  <si>
    <t>令和６年９月定員超過理由</t>
    <rPh sb="0" eb="2">
      <t>レイワ</t>
    </rPh>
    <rPh sb="3" eb="4">
      <t>ネン</t>
    </rPh>
    <rPh sb="5" eb="6">
      <t>ガツ</t>
    </rPh>
    <rPh sb="6" eb="8">
      <t>テイイン</t>
    </rPh>
    <rPh sb="8" eb="10">
      <t>チョウカ</t>
    </rPh>
    <rPh sb="10" eb="12">
      <t>リユウ</t>
    </rPh>
    <phoneticPr fontId="3"/>
  </si>
  <si>
    <t>令和６年１０月定員超過理由</t>
    <rPh sb="0" eb="2">
      <t>レイワ</t>
    </rPh>
    <rPh sb="3" eb="4">
      <t>ネン</t>
    </rPh>
    <rPh sb="6" eb="7">
      <t>ガツ</t>
    </rPh>
    <rPh sb="7" eb="9">
      <t>テイイン</t>
    </rPh>
    <rPh sb="9" eb="11">
      <t>チョウカ</t>
    </rPh>
    <rPh sb="11" eb="13">
      <t>リユウ</t>
    </rPh>
    <phoneticPr fontId="3"/>
  </si>
  <si>
    <t>令和６年１１月定員超過理由</t>
    <rPh sb="0" eb="2">
      <t>レイワ</t>
    </rPh>
    <rPh sb="7" eb="9">
      <t>テイイン</t>
    </rPh>
    <rPh sb="9" eb="11">
      <t>チョウカ</t>
    </rPh>
    <rPh sb="11" eb="13">
      <t>リユウ</t>
    </rPh>
    <phoneticPr fontId="3"/>
  </si>
  <si>
    <t>令和６年１２月定員超過理由</t>
    <rPh sb="0" eb="2">
      <t>レイワ</t>
    </rPh>
    <rPh sb="3" eb="4">
      <t>ネン</t>
    </rPh>
    <rPh sb="6" eb="7">
      <t>ガツ</t>
    </rPh>
    <rPh sb="7" eb="9">
      <t>テイイン</t>
    </rPh>
    <rPh sb="9" eb="11">
      <t>チョウカ</t>
    </rPh>
    <rPh sb="11" eb="13">
      <t>リユウ</t>
    </rPh>
    <phoneticPr fontId="3"/>
  </si>
  <si>
    <t>令和７年１月定員超過理由</t>
    <rPh sb="0" eb="2">
      <t>レイワ</t>
    </rPh>
    <rPh sb="3" eb="4">
      <t>ネン</t>
    </rPh>
    <rPh sb="5" eb="6">
      <t>ガツ</t>
    </rPh>
    <rPh sb="6" eb="8">
      <t>テイイン</t>
    </rPh>
    <rPh sb="8" eb="10">
      <t>チョウカ</t>
    </rPh>
    <rPh sb="10" eb="12">
      <t>リユウ</t>
    </rPh>
    <phoneticPr fontId="3"/>
  </si>
  <si>
    <t>令和７年２月定員超過理由</t>
    <rPh sb="0" eb="2">
      <t>レイワ</t>
    </rPh>
    <rPh sb="6" eb="8">
      <t>テイイン</t>
    </rPh>
    <rPh sb="8" eb="10">
      <t>チョウカ</t>
    </rPh>
    <rPh sb="10" eb="12">
      <t>リユウ</t>
    </rPh>
    <phoneticPr fontId="3"/>
  </si>
  <si>
    <t>令和７年３月定員超過理由</t>
    <rPh sb="0" eb="2">
      <t>レイワ</t>
    </rPh>
    <rPh sb="3" eb="4">
      <t>ネン</t>
    </rPh>
    <rPh sb="5" eb="6">
      <t>ガツ</t>
    </rPh>
    <rPh sb="6" eb="8">
      <t>テイイン</t>
    </rPh>
    <rPh sb="8" eb="10">
      <t>チョウカ</t>
    </rPh>
    <rPh sb="10" eb="12">
      <t>リユウ</t>
    </rPh>
    <phoneticPr fontId="3"/>
  </si>
  <si>
    <t>補助上限に関する協議</t>
    <phoneticPr fontId="3"/>
  </si>
  <si>
    <t>令和６年４月定員超過理由</t>
    <rPh sb="0" eb="2">
      <t>レイワ</t>
    </rPh>
    <rPh sb="3" eb="4">
      <t>ネン</t>
    </rPh>
    <rPh sb="5" eb="6">
      <t>ガツ</t>
    </rPh>
    <rPh sb="6" eb="8">
      <t>テイイン</t>
    </rPh>
    <rPh sb="8" eb="10">
      <t>チョウカ</t>
    </rPh>
    <rPh sb="10" eb="12">
      <t>リユウ</t>
    </rPh>
    <phoneticPr fontId="3"/>
  </si>
  <si>
    <t>令和６年７月定員超過理由</t>
    <phoneticPr fontId="3"/>
  </si>
  <si>
    <t>令和６年８月定員超過理由</t>
    <phoneticPr fontId="3"/>
  </si>
  <si>
    <t>令和６年９月定員超過理由</t>
    <rPh sb="0" eb="2">
      <t>レイワ</t>
    </rPh>
    <rPh sb="3" eb="4">
      <t>ネン</t>
    </rPh>
    <rPh sb="5" eb="6">
      <t>ガツ</t>
    </rPh>
    <rPh sb="6" eb="10">
      <t>テイインチョウカ</t>
    </rPh>
    <rPh sb="10" eb="12">
      <t>リユウ</t>
    </rPh>
    <phoneticPr fontId="3"/>
  </si>
  <si>
    <t>令和６年１０月定員超過理由</t>
    <phoneticPr fontId="3"/>
  </si>
  <si>
    <t>令和６年１１月定員超過理由</t>
    <rPh sb="0" eb="2">
      <t>レイワ</t>
    </rPh>
    <rPh sb="3" eb="4">
      <t>ネン</t>
    </rPh>
    <rPh sb="6" eb="7">
      <t>ガツ</t>
    </rPh>
    <rPh sb="7" eb="11">
      <t>テイインチョウカ</t>
    </rPh>
    <rPh sb="11" eb="13">
      <t>リユウ</t>
    </rPh>
    <phoneticPr fontId="3"/>
  </si>
  <si>
    <t>令和６年１２月定員超過理由</t>
    <phoneticPr fontId="3"/>
  </si>
  <si>
    <t>令和７年１月定員超過理由</t>
    <rPh sb="0" eb="2">
      <t>レイワ</t>
    </rPh>
    <rPh sb="3" eb="4">
      <t>ネン</t>
    </rPh>
    <rPh sb="5" eb="6">
      <t>ガツ</t>
    </rPh>
    <rPh sb="6" eb="10">
      <t>テイインチョウカ</t>
    </rPh>
    <rPh sb="10" eb="12">
      <t>リユウ</t>
    </rPh>
    <phoneticPr fontId="3"/>
  </si>
  <si>
    <t>令和７年２月定員超過理由</t>
    <phoneticPr fontId="3"/>
  </si>
  <si>
    <t>令和７年３月定員超過理由</t>
    <rPh sb="0" eb="2">
      <t>レイワ</t>
    </rPh>
    <rPh sb="3" eb="4">
      <t>ネン</t>
    </rPh>
    <rPh sb="5" eb="6">
      <t>ガツ</t>
    </rPh>
    <rPh sb="6" eb="10">
      <t>テイインチョウカ</t>
    </rPh>
    <rPh sb="10" eb="12">
      <t>リユウ</t>
    </rPh>
    <phoneticPr fontId="3"/>
  </si>
  <si>
    <t>虐待による定員超過</t>
    <phoneticPr fontId="3"/>
  </si>
  <si>
    <t>2,401cc以上　￥30,000
661cc～2,400cc　￥15,000
660cc以下　￥12,000</t>
    <rPh sb="7" eb="9">
      <t>イジョウ</t>
    </rPh>
    <rPh sb="45" eb="47">
      <t>イカ</t>
    </rPh>
    <phoneticPr fontId="3"/>
  </si>
  <si>
    <t>R6.4</t>
    <phoneticPr fontId="3"/>
  </si>
  <si>
    <t>R6.5</t>
    <phoneticPr fontId="3"/>
  </si>
  <si>
    <t>R7.1</t>
    <phoneticPr fontId="3"/>
  </si>
  <si>
    <r>
      <t xml:space="preserve">※ </t>
    </r>
    <r>
      <rPr>
        <sz val="11"/>
        <rFont val="游ゴシック"/>
        <family val="3"/>
        <charset val="128"/>
        <scheme val="minor"/>
      </rPr>
      <t>このシートで申請できる</t>
    </r>
    <r>
      <rPr>
        <sz val="11"/>
        <color theme="1"/>
        <rFont val="游ゴシック"/>
        <family val="2"/>
        <charset val="128"/>
        <scheme val="minor"/>
      </rPr>
      <t>訪問系事業所及び相談系事業所の車両においては、補助対象者である運営事業所と雇用契約を締結している</t>
    </r>
    <r>
      <rPr>
        <sz val="11"/>
        <color rgb="FFFF0000"/>
        <rFont val="游ゴシック"/>
        <family val="3"/>
        <charset val="128"/>
        <scheme val="minor"/>
      </rPr>
      <t>事業所名、代表者、役員以外の従業員等が使用する車両で、かつ、対象期間に訪問実績のある場合には、車両燃料費補助金の申請ができます。</t>
    </r>
    <r>
      <rPr>
        <sz val="11"/>
        <color theme="1"/>
        <rFont val="游ゴシック"/>
        <family val="2"/>
        <charset val="128"/>
        <scheme val="minor"/>
      </rPr>
      <t>（代表者、役員が使用する車両は（２）実績報告書シートに入力してください。）
下記に該当車両につい</t>
    </r>
    <r>
      <rPr>
        <sz val="11"/>
        <rFont val="游ゴシック"/>
        <family val="3"/>
        <charset val="128"/>
        <scheme val="minor"/>
      </rPr>
      <t>て入力いただ</t>
    </r>
    <r>
      <rPr>
        <sz val="11"/>
        <color theme="1"/>
        <rFont val="游ゴシック"/>
        <family val="2"/>
        <charset val="128"/>
        <scheme val="minor"/>
      </rPr>
      <t xml:space="preserve">き、各職員の雇用契約書（写）、各車両の車検証（写）と一緒にご申請ください。
</t>
    </r>
    <r>
      <rPr>
        <u/>
        <sz val="11"/>
        <color theme="1"/>
        <rFont val="游ゴシック"/>
        <family val="3"/>
        <charset val="128"/>
        <scheme val="minor"/>
      </rPr>
      <t>（注意）車両情報の記載があっても、職員の雇用契約書（写）、各車両の車検証（写）の添付がない場合は対象となりません。</t>
    </r>
    <rPh sb="8" eb="10">
      <t>シンセイ</t>
    </rPh>
    <rPh sb="61" eb="64">
      <t>ジギョウショ</t>
    </rPh>
    <rPh sb="64" eb="65">
      <t>メイ</t>
    </rPh>
    <rPh sb="66" eb="69">
      <t>ダイヒョウシャ</t>
    </rPh>
    <rPh sb="70" eb="72">
      <t>ヤクイン</t>
    </rPh>
    <rPh sb="72" eb="74">
      <t>イガイ</t>
    </rPh>
    <rPh sb="126" eb="129">
      <t>ダイヒョウシャ</t>
    </rPh>
    <rPh sb="130" eb="132">
      <t>ヤクイン</t>
    </rPh>
    <rPh sb="133" eb="135">
      <t>シヨウ</t>
    </rPh>
    <rPh sb="137" eb="139">
      <t>シャリョウ</t>
    </rPh>
    <rPh sb="143" eb="148">
      <t>ジッセキホウコクショ</t>
    </rPh>
    <rPh sb="152" eb="154">
      <t>ニュウリョク</t>
    </rPh>
    <rPh sb="163" eb="165">
      <t>カキ</t>
    </rPh>
    <rPh sb="166" eb="168">
      <t>ガイトウ</t>
    </rPh>
    <rPh sb="168" eb="170">
      <t>シャリョウ</t>
    </rPh>
    <rPh sb="174" eb="176">
      <t>ニュウリョク</t>
    </rPh>
    <rPh sb="205" eb="207">
      <t>イッショ</t>
    </rPh>
    <rPh sb="209" eb="211">
      <t>シンセイ</t>
    </rPh>
    <rPh sb="218" eb="220">
      <t>チュウイ</t>
    </rPh>
    <rPh sb="221" eb="223">
      <t>シャリョウ</t>
    </rPh>
    <rPh sb="223" eb="225">
      <t>ジョウホウ</t>
    </rPh>
    <rPh sb="226" eb="228">
      <t>キサイ</t>
    </rPh>
    <rPh sb="257" eb="259">
      <t>テンプ</t>
    </rPh>
    <rPh sb="262" eb="264">
      <t>バアイ</t>
    </rPh>
    <rPh sb="265" eb="267">
      <t>タイショウ</t>
    </rPh>
    <phoneticPr fontId="3"/>
  </si>
  <si>
    <t>丹波市福祉事業所原油価格等高騰対策補助金
交付申請書兼請求書及び実績報告書作成用　基本情報入力シート</t>
    <rPh sb="8" eb="12">
      <t>ゲンユカカク</t>
    </rPh>
    <rPh sb="30" eb="31">
      <t>オヨ</t>
    </rPh>
    <rPh sb="32" eb="34">
      <t>ジッセキ</t>
    </rPh>
    <rPh sb="34" eb="37">
      <t>ホウコクショ</t>
    </rPh>
    <rPh sb="37" eb="39">
      <t>サクセイ</t>
    </rPh>
    <rPh sb="39" eb="40">
      <t>ヨウ</t>
    </rPh>
    <phoneticPr fontId="18"/>
  </si>
  <si>
    <t>R6.4</t>
    <phoneticPr fontId="3"/>
  </si>
  <si>
    <t>R6.5</t>
    <phoneticPr fontId="3"/>
  </si>
  <si>
    <t>R6.7</t>
    <phoneticPr fontId="3"/>
  </si>
  <si>
    <t>R7.1</t>
    <phoneticPr fontId="3"/>
  </si>
  <si>
    <t>R7.2</t>
    <phoneticPr fontId="3"/>
  </si>
  <si>
    <t>R7.3</t>
    <phoneticPr fontId="3"/>
  </si>
  <si>
    <r>
      <t>　　注）前回申請時と同様の車両の場合は、車検証（写）の添付は必要ありません。
　　 　　ただし、その内</t>
    </r>
    <r>
      <rPr>
        <sz val="10.5"/>
        <color rgb="FFFF0000"/>
        <rFont val="ＭＳ ゴシック"/>
        <family val="3"/>
        <charset val="128"/>
      </rPr>
      <t>令和６年４月１日以降に車検を受けられた車両については、対象車両の車検証（写）を添付してください。</t>
    </r>
    <r>
      <rPr>
        <sz val="10.5"/>
        <rFont val="ＭＳ ゴシック"/>
        <family val="3"/>
        <charset val="128"/>
      </rPr>
      <t xml:space="preserve">
　　 　　また、前回申請されていない車両についても車検証（写）を添付してください。</t>
    </r>
    <rPh sb="2" eb="3">
      <t>チュウ</t>
    </rPh>
    <rPh sb="4" eb="6">
      <t>ゼンカイ</t>
    </rPh>
    <rPh sb="6" eb="9">
      <t>シンセイジ</t>
    </rPh>
    <rPh sb="10" eb="12">
      <t>ドウヨウ</t>
    </rPh>
    <rPh sb="13" eb="15">
      <t>シャリョウ</t>
    </rPh>
    <rPh sb="16" eb="18">
      <t>バアイ</t>
    </rPh>
    <rPh sb="20" eb="23">
      <t>シャケンショウ</t>
    </rPh>
    <rPh sb="24" eb="25">
      <t>ウツ</t>
    </rPh>
    <rPh sb="27" eb="29">
      <t>テンプ</t>
    </rPh>
    <rPh sb="30" eb="32">
      <t>ヒツヨウ</t>
    </rPh>
    <rPh sb="50" eb="51">
      <t>ウチ</t>
    </rPh>
    <rPh sb="51" eb="53">
      <t>レイワ</t>
    </rPh>
    <rPh sb="54" eb="55">
      <t>ネン</t>
    </rPh>
    <rPh sb="56" eb="57">
      <t>ガツ</t>
    </rPh>
    <rPh sb="58" eb="59">
      <t>ニチ</t>
    </rPh>
    <rPh sb="59" eb="61">
      <t>イコウ</t>
    </rPh>
    <rPh sb="62" eb="64">
      <t>シャケン</t>
    </rPh>
    <rPh sb="65" eb="66">
      <t>ウ</t>
    </rPh>
    <rPh sb="70" eb="72">
      <t>シャリョウ</t>
    </rPh>
    <rPh sb="78" eb="80">
      <t>タイショウ</t>
    </rPh>
    <rPh sb="80" eb="82">
      <t>シャリョウ</t>
    </rPh>
    <rPh sb="83" eb="86">
      <t>シャケンショウ</t>
    </rPh>
    <rPh sb="87" eb="88">
      <t>シャ</t>
    </rPh>
    <rPh sb="90" eb="92">
      <t>テンプ</t>
    </rPh>
    <phoneticPr fontId="3"/>
  </si>
  <si>
    <t>介護予防支援</t>
    <rPh sb="0" eb="2">
      <t>カイゴ</t>
    </rPh>
    <rPh sb="2" eb="4">
      <t>ヨボウ</t>
    </rPh>
    <rPh sb="4" eb="6">
      <t>シエン</t>
    </rPh>
    <phoneticPr fontId="3"/>
  </si>
  <si>
    <t>介護予防支援</t>
    <rPh sb="0" eb="2">
      <t>カイゴ</t>
    </rPh>
    <rPh sb="2" eb="4">
      <t>ヨボウ</t>
    </rPh>
    <rPh sb="4" eb="6">
      <t>シエン</t>
    </rPh>
    <phoneticPr fontId="3"/>
  </si>
  <si>
    <r>
      <t xml:space="preserve">  注）前回申請時と同様の車両の場合は、車検証（写）の添付は必要ありません。
　　 ただし、その内</t>
    </r>
    <r>
      <rPr>
        <sz val="11"/>
        <color rgb="FFFF0000"/>
        <rFont val="游ゴシック"/>
        <family val="3"/>
        <charset val="128"/>
        <scheme val="minor"/>
      </rPr>
      <t>令和６年４月１日以降に車検を受けられた車両については、対象車両の車検証（写）を添付してください。</t>
    </r>
    <r>
      <rPr>
        <sz val="11"/>
        <rFont val="游ゴシック"/>
        <family val="3"/>
        <charset val="128"/>
        <scheme val="minor"/>
      </rPr>
      <t xml:space="preserve">
　　 また、前回申請されていない車両についても車検証（写）を添付してください。</t>
    </r>
    <rPh sb="2" eb="3">
      <t>チュウ</t>
    </rPh>
    <rPh sb="4" eb="6">
      <t>ゼンカイ</t>
    </rPh>
    <rPh sb="6" eb="9">
      <t>シンセイジ</t>
    </rPh>
    <rPh sb="10" eb="12">
      <t>ドウヨウ</t>
    </rPh>
    <rPh sb="13" eb="15">
      <t>シャリョウ</t>
    </rPh>
    <rPh sb="16" eb="18">
      <t>バアイ</t>
    </rPh>
    <rPh sb="20" eb="23">
      <t>シャケンショウ</t>
    </rPh>
    <rPh sb="24" eb="25">
      <t>ウツ</t>
    </rPh>
    <rPh sb="27" eb="29">
      <t>テンプ</t>
    </rPh>
    <rPh sb="30" eb="32">
      <t>ヒツヨウ</t>
    </rPh>
    <rPh sb="48" eb="49">
      <t>ウチ</t>
    </rPh>
    <rPh sb="49" eb="51">
      <t>レイワ</t>
    </rPh>
    <rPh sb="52" eb="53">
      <t>ネン</t>
    </rPh>
    <rPh sb="54" eb="55">
      <t>ガツ</t>
    </rPh>
    <rPh sb="56" eb="57">
      <t>ニチ</t>
    </rPh>
    <rPh sb="57" eb="59">
      <t>イコウ</t>
    </rPh>
    <rPh sb="60" eb="62">
      <t>シャケン</t>
    </rPh>
    <rPh sb="63" eb="64">
      <t>ウ</t>
    </rPh>
    <rPh sb="68" eb="70">
      <t>シャリョウ</t>
    </rPh>
    <rPh sb="76" eb="78">
      <t>タイショウ</t>
    </rPh>
    <rPh sb="78" eb="80">
      <t>シャリョウ</t>
    </rPh>
    <rPh sb="81" eb="84">
      <t>シャケンショウ</t>
    </rPh>
    <rPh sb="85" eb="86">
      <t>シャ</t>
    </rPh>
    <rPh sb="88" eb="90">
      <t>テンプ</t>
    </rPh>
    <phoneticPr fontId="3"/>
  </si>
  <si>
    <t>基準日</t>
    <rPh sb="0" eb="3">
      <t>キジュンビ</t>
    </rPh>
    <phoneticPr fontId="3"/>
  </si>
  <si>
    <r>
      <t>　　注）前回申請時と同様の車両の場合は、車検証（写）の添付は必要ありません。
　　 　　ただし、その内</t>
    </r>
    <r>
      <rPr>
        <sz val="11"/>
        <color rgb="FFFF0000"/>
        <rFont val="游ゴシック"/>
        <family val="3"/>
        <charset val="128"/>
        <scheme val="minor"/>
      </rPr>
      <t xml:space="preserve">令和６年４月１日以降に車検を受けられた車両については、対象車両の車検証（写）を添付してください。
</t>
    </r>
    <r>
      <rPr>
        <sz val="11"/>
        <rFont val="游ゴシック"/>
        <family val="3"/>
        <charset val="128"/>
        <scheme val="minor"/>
      </rPr>
      <t>　　 　　また、前回申請されていない車両についても車検証（写）を添付してください。</t>
    </r>
    <rPh sb="2" eb="3">
      <t>チュウ</t>
    </rPh>
    <rPh sb="4" eb="6">
      <t>ゼンカイ</t>
    </rPh>
    <rPh sb="6" eb="9">
      <t>シンセイジ</t>
    </rPh>
    <rPh sb="10" eb="12">
      <t>ドウヨウ</t>
    </rPh>
    <rPh sb="13" eb="15">
      <t>シャリョウ</t>
    </rPh>
    <rPh sb="16" eb="18">
      <t>バアイ</t>
    </rPh>
    <rPh sb="20" eb="23">
      <t>シャケンショウ</t>
    </rPh>
    <rPh sb="24" eb="25">
      <t>ウツ</t>
    </rPh>
    <rPh sb="27" eb="29">
      <t>テンプ</t>
    </rPh>
    <rPh sb="30" eb="32">
      <t>ヒツヨウ</t>
    </rPh>
    <rPh sb="50" eb="51">
      <t>ウチ</t>
    </rPh>
    <rPh sb="51" eb="53">
      <t>レイワ</t>
    </rPh>
    <rPh sb="54" eb="55">
      <t>ネン</t>
    </rPh>
    <rPh sb="56" eb="57">
      <t>ガツ</t>
    </rPh>
    <rPh sb="58" eb="59">
      <t>ニチ</t>
    </rPh>
    <rPh sb="59" eb="61">
      <t>イコウ</t>
    </rPh>
    <rPh sb="62" eb="64">
      <t>シャケン</t>
    </rPh>
    <rPh sb="65" eb="66">
      <t>ウ</t>
    </rPh>
    <rPh sb="70" eb="72">
      <t>シャリョウ</t>
    </rPh>
    <rPh sb="78" eb="80">
      <t>タイショウ</t>
    </rPh>
    <rPh sb="80" eb="82">
      <t>シャリョウ</t>
    </rPh>
    <rPh sb="83" eb="86">
      <t>シャケンショウ</t>
    </rPh>
    <rPh sb="87" eb="88">
      <t>シャ</t>
    </rPh>
    <rPh sb="90" eb="92">
      <t>テンプ</t>
    </rPh>
    <phoneticPr fontId="3"/>
  </si>
  <si>
    <t>注）（２）実績報告書のシートで入力した車両について、重複申請は不可であるためこのシートには入力しないでください。</t>
    <rPh sb="5" eb="7">
      <t>ジッセキ</t>
    </rPh>
    <rPh sb="7" eb="10">
      <t>ホウコクショ</t>
    </rPh>
    <rPh sb="15" eb="17">
      <t>ニュウリョク</t>
    </rPh>
    <rPh sb="19" eb="21">
      <t>シャリョウ</t>
    </rPh>
    <rPh sb="26" eb="28">
      <t>ジュウフク</t>
    </rPh>
    <rPh sb="28" eb="30">
      <t>シンセイ</t>
    </rPh>
    <rPh sb="31" eb="33">
      <t>フカ</t>
    </rPh>
    <rPh sb="45" eb="4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</si>
</sst>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quot;円&quot;"/>
    <numFmt numFmtId="177" formatCode="[$-411]ggge&quot;年&quot;m&quot;月&quot;d&quot;日&quot;;@"/>
    <numFmt numFmtId="178" formatCode="0;\-0;0"/>
    <numFmt numFmtId="179" formatCode="#,##0_ "/>
    <numFmt numFmtId="180" formatCode="0_ "/>
  </numFmts>
  <fonts count="90">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6"/>
      <name val="游ゴシック"/>
      <family val="3"/>
      <charset val="128"/>
      <scheme val="minor"/>
    </font>
    <font>
      <sz val="14"/>
      <color theme="1"/>
      <name val="游ゴシック"/>
      <family val="2"/>
      <scheme val="minor"/>
    </font>
    <font>
      <b/>
      <sz val="12"/>
      <color theme="1"/>
      <name val="ＭＳ 明朝"/>
      <family val="1"/>
      <charset val="128"/>
    </font>
    <font>
      <sz val="12"/>
      <color theme="1"/>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theme="1"/>
      <name val="HG明朝E"/>
      <family val="1"/>
      <charset val="128"/>
    </font>
    <font>
      <sz val="14"/>
      <color theme="1"/>
      <name val="ＭＳ 明朝"/>
      <family val="1"/>
      <charset val="128"/>
    </font>
    <font>
      <b/>
      <sz val="11"/>
      <color theme="1"/>
      <name val="游ゴシック"/>
      <family val="3"/>
      <charset val="128"/>
      <scheme val="minor"/>
    </font>
    <font>
      <u/>
      <sz val="11"/>
      <color theme="10"/>
      <name val="游ゴシック"/>
      <family val="2"/>
      <scheme val="minor"/>
    </font>
    <font>
      <b/>
      <sz val="14"/>
      <color rgb="FFFF0000"/>
      <name val="游ゴシック"/>
      <family val="3"/>
      <charset val="128"/>
      <scheme val="minor"/>
    </font>
    <font>
      <b/>
      <sz val="11"/>
      <color rgb="FFFF0000"/>
      <name val="游ゴシック"/>
      <family val="3"/>
      <charset val="128"/>
      <scheme val="minor"/>
    </font>
    <font>
      <sz val="14"/>
      <name val="ＭＳ 明朝"/>
      <family val="1"/>
      <charset val="128"/>
    </font>
    <font>
      <sz val="6"/>
      <name val="ＭＳ Ｐゴシック"/>
      <family val="3"/>
      <charset val="128"/>
    </font>
    <font>
      <sz val="14"/>
      <color theme="1"/>
      <name val="游ゴシック Light"/>
      <family val="3"/>
      <charset val="128"/>
      <scheme val="major"/>
    </font>
    <font>
      <b/>
      <sz val="12"/>
      <name val="ＭＳ Ｐゴシック"/>
      <family val="3"/>
      <charset val="128"/>
    </font>
    <font>
      <b/>
      <sz val="12"/>
      <color rgb="FFFF0000"/>
      <name val="ＭＳ Ｐゴシック"/>
      <family val="3"/>
      <charset val="128"/>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1"/>
      <color theme="1"/>
      <name val="ＭＳ 明朝"/>
      <family val="1"/>
      <charset val="128"/>
    </font>
    <font>
      <sz val="18"/>
      <color theme="1"/>
      <name val="ＭＳ 明朝"/>
      <family val="1"/>
      <charset val="128"/>
    </font>
    <font>
      <b/>
      <sz val="14"/>
      <name val="游ゴシック"/>
      <family val="3"/>
      <charset val="128"/>
      <scheme val="minor"/>
    </font>
    <font>
      <b/>
      <sz val="12"/>
      <name val="ＭＳ ゴシック"/>
      <family val="3"/>
      <charset val="128"/>
    </font>
    <font>
      <sz val="11"/>
      <color rgb="FFFF0000"/>
      <name val="游ゴシック"/>
      <family val="2"/>
      <charset val="128"/>
      <scheme val="minor"/>
    </font>
    <font>
      <u/>
      <sz val="11"/>
      <color theme="10"/>
      <name val="ＭＳ 明朝"/>
      <family val="1"/>
      <charset val="128"/>
    </font>
    <font>
      <sz val="12"/>
      <color theme="1"/>
      <name val="ＭＳ 明朝"/>
      <family val="1"/>
      <charset val="128"/>
    </font>
    <font>
      <b/>
      <sz val="14"/>
      <name val="ＭＳ 明朝"/>
      <family val="1"/>
      <charset val="128"/>
    </font>
    <font>
      <b/>
      <sz val="11"/>
      <color rgb="FFFF0000"/>
      <name val="ＭＳ 明朝"/>
      <family val="1"/>
      <charset val="128"/>
    </font>
    <font>
      <b/>
      <sz val="12"/>
      <name val="ＭＳ 明朝"/>
      <family val="1"/>
      <charset val="128"/>
    </font>
    <font>
      <b/>
      <sz val="11"/>
      <name val="ＭＳ 明朝"/>
      <family val="1"/>
      <charset val="128"/>
    </font>
    <font>
      <sz val="16"/>
      <color theme="1"/>
      <name val="ＭＳ 明朝"/>
      <family val="1"/>
      <charset val="128"/>
    </font>
    <font>
      <b/>
      <sz val="11"/>
      <color rgb="FFFF0000"/>
      <name val="ＭＳ Ｐゴシック"/>
      <family val="3"/>
      <charset val="128"/>
    </font>
    <font>
      <sz val="9"/>
      <color indexed="81"/>
      <name val="MS P ゴシック"/>
      <family val="3"/>
      <charset val="128"/>
    </font>
    <font>
      <sz val="9"/>
      <color indexed="17"/>
      <name val="MS P ゴシック"/>
      <family val="3"/>
      <charset val="128"/>
    </font>
    <font>
      <b/>
      <sz val="9"/>
      <color indexed="21"/>
      <name val="MS P ゴシック"/>
      <family val="3"/>
      <charset val="128"/>
    </font>
    <font>
      <b/>
      <sz val="16"/>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
      <sz val="16"/>
      <color theme="1"/>
      <name val="游ゴシック"/>
      <family val="2"/>
      <charset val="128"/>
      <scheme val="minor"/>
    </font>
    <font>
      <b/>
      <sz val="9"/>
      <color indexed="81"/>
      <name val="MS P ゴシック"/>
      <family val="3"/>
      <charset val="128"/>
    </font>
    <font>
      <b/>
      <sz val="12"/>
      <color indexed="81"/>
      <name val="MS P ゴシック"/>
      <family val="3"/>
      <charset val="128"/>
    </font>
    <font>
      <sz val="10.5"/>
      <color theme="1"/>
      <name val="游ゴシック"/>
      <family val="2"/>
      <charset val="128"/>
      <scheme val="minor"/>
    </font>
    <font>
      <sz val="11"/>
      <color theme="0"/>
      <name val="游ゴシック"/>
      <family val="2"/>
      <charset val="128"/>
      <scheme val="minor"/>
    </font>
    <font>
      <sz val="11"/>
      <color theme="0"/>
      <name val="ＭＳ Ｐゴシック"/>
      <family val="3"/>
      <charset val="128"/>
    </font>
    <font>
      <sz val="11"/>
      <name val="ＭＳ Ｐゴシック"/>
      <family val="3"/>
      <charset val="128"/>
    </font>
    <font>
      <sz val="16"/>
      <name val="ＭＳ Ｐゴシック"/>
      <family val="3"/>
      <charset val="128"/>
    </font>
    <font>
      <sz val="36"/>
      <name val="ＭＳ Ｐゴシック"/>
      <family val="3"/>
      <charset val="128"/>
    </font>
    <font>
      <b/>
      <i/>
      <sz val="16"/>
      <color indexed="8"/>
      <name val="ＭＳ Ｐゴシック"/>
      <family val="3"/>
      <charset val="128"/>
    </font>
    <font>
      <sz val="10"/>
      <color indexed="8"/>
      <name val="ＭＳ Ｐゴシック"/>
      <family val="3"/>
      <charset val="128"/>
    </font>
    <font>
      <sz val="20"/>
      <name val="ＭＳ Ｐゴシック"/>
      <family val="3"/>
      <charset val="128"/>
    </font>
    <font>
      <sz val="18"/>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sz val="11"/>
      <color theme="1"/>
      <name val="HG丸ｺﾞｼｯｸM-PRO"/>
      <family val="3"/>
      <charset val="128"/>
    </font>
    <font>
      <sz val="12"/>
      <name val="ＭＳ Ｐゴシック"/>
      <family val="3"/>
      <charset val="128"/>
    </font>
    <font>
      <sz val="22"/>
      <name val="ＭＳ Ｐゴシック"/>
      <family val="3"/>
      <charset val="128"/>
    </font>
    <font>
      <b/>
      <sz val="14"/>
      <color indexed="81"/>
      <name val="MS P ゴシック"/>
      <family val="3"/>
      <charset val="128"/>
    </font>
    <font>
      <sz val="10"/>
      <color theme="1"/>
      <name val="游ゴシック"/>
      <family val="2"/>
      <charset val="128"/>
      <scheme val="minor"/>
    </font>
    <font>
      <b/>
      <sz val="18"/>
      <color theme="1"/>
      <name val="メイリオ"/>
      <family val="3"/>
      <charset val="128"/>
    </font>
    <font>
      <sz val="11"/>
      <color theme="1"/>
      <name val="メイリオ"/>
      <family val="3"/>
      <charset val="128"/>
    </font>
    <font>
      <sz val="12"/>
      <color theme="1"/>
      <name val="メイリオ"/>
      <family val="3"/>
      <charset val="128"/>
    </font>
    <font>
      <sz val="14"/>
      <color theme="1"/>
      <name val="メイリオ"/>
      <family val="3"/>
      <charset val="128"/>
    </font>
    <font>
      <sz val="9"/>
      <color theme="1"/>
      <name val="メイリオ"/>
      <family val="3"/>
      <charset val="128"/>
    </font>
    <font>
      <b/>
      <sz val="16"/>
      <color rgb="FFFF0000"/>
      <name val="游ゴシック"/>
      <family val="3"/>
      <charset val="128"/>
      <scheme val="minor"/>
    </font>
    <font>
      <sz val="18"/>
      <color theme="1"/>
      <name val="メイリオ"/>
      <family val="3"/>
      <charset val="128"/>
    </font>
    <font>
      <sz val="9"/>
      <name val="メイリオ"/>
      <family val="3"/>
      <charset val="128"/>
    </font>
    <font>
      <u/>
      <sz val="11"/>
      <color theme="1"/>
      <name val="游ゴシック"/>
      <family val="3"/>
      <charset val="128"/>
      <scheme val="minor"/>
    </font>
    <font>
      <sz val="11"/>
      <name val="游ゴシック"/>
      <family val="2"/>
      <charset val="128"/>
      <scheme val="minor"/>
    </font>
    <font>
      <sz val="11"/>
      <name val="游ゴシック"/>
      <family val="3"/>
      <charset val="128"/>
      <scheme val="minor"/>
    </font>
    <font>
      <b/>
      <sz val="16"/>
      <name val="游ゴシック"/>
      <family val="3"/>
      <charset val="128"/>
      <scheme val="minor"/>
    </font>
    <font>
      <b/>
      <u/>
      <sz val="18"/>
      <name val="メイリオ"/>
      <family val="3"/>
      <charset val="128"/>
    </font>
    <font>
      <sz val="20"/>
      <name val="ＭＳ 明朝"/>
      <family val="1"/>
      <charset val="128"/>
    </font>
    <font>
      <b/>
      <sz val="18"/>
      <name val="メイリオ"/>
      <family val="3"/>
      <charset val="128"/>
    </font>
    <font>
      <sz val="11"/>
      <color rgb="FFFF0000"/>
      <name val="游ゴシック"/>
      <family val="3"/>
      <charset val="128"/>
      <scheme val="minor"/>
    </font>
    <font>
      <sz val="12"/>
      <color theme="0"/>
      <name val="ＭＳ ゴシック"/>
      <family val="3"/>
      <charset val="128"/>
    </font>
    <font>
      <b/>
      <u/>
      <sz val="10.5"/>
      <color rgb="FFFF0000"/>
      <name val="ＭＳ ゴシック"/>
      <family val="3"/>
      <charset val="128"/>
    </font>
    <font>
      <sz val="11"/>
      <color theme="1"/>
      <name val="ＭＳ ゴシック"/>
      <family val="3"/>
      <charset val="128"/>
    </font>
    <font>
      <u/>
      <sz val="10.5"/>
      <color rgb="FFFF0000"/>
      <name val="ＭＳ 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
      <u/>
      <sz val="11"/>
      <color rgb="FFFF0000"/>
      <name val="游ゴシック"/>
      <family val="3"/>
      <charset val="128"/>
      <scheme val="minor"/>
    </font>
    <font>
      <b/>
      <u/>
      <sz val="11"/>
      <color rgb="FFFF0000"/>
      <name val="ＭＳ 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65"/>
        <bgColor indexed="64"/>
      </patternFill>
    </fill>
    <fill>
      <patternFill patternType="solid">
        <fgColor theme="8" tint="0.79998168889431442"/>
        <bgColor indexed="64"/>
      </patternFill>
    </fill>
    <fill>
      <patternFill patternType="solid">
        <fgColor theme="2"/>
        <bgColor indexed="64"/>
      </patternFill>
    </fill>
    <fill>
      <patternFill patternType="solid">
        <fgColor rgb="FFF2F2F2"/>
        <bgColor indexed="64"/>
      </patternFill>
    </fill>
    <fill>
      <patternFill patternType="solid">
        <fgColor theme="1"/>
        <bgColor indexed="64"/>
      </patternFill>
    </fill>
  </fills>
  <borders count="8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right/>
      <top style="medium">
        <color indexed="64"/>
      </top>
      <bottom style="thin">
        <color auto="1"/>
      </bottom>
      <diagonal/>
    </border>
    <border>
      <left style="medium">
        <color indexed="64"/>
      </left>
      <right/>
      <top/>
      <bottom/>
      <diagonal/>
    </border>
    <border>
      <left/>
      <right style="thin">
        <color auto="1"/>
      </right>
      <top/>
      <bottom style="thin">
        <color auto="1"/>
      </bottom>
      <diagonal/>
    </border>
    <border>
      <left style="medium">
        <color indexed="64"/>
      </left>
      <right style="thin">
        <color indexed="64"/>
      </right>
      <top/>
      <bottom/>
      <diagonal/>
    </border>
    <border>
      <left style="hair">
        <color auto="1"/>
      </left>
      <right style="hair">
        <color auto="1"/>
      </right>
      <top/>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style="thin">
        <color auto="1"/>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hair">
        <color auto="1"/>
      </left>
      <right/>
      <top style="thin">
        <color indexed="64"/>
      </top>
      <bottom style="thin">
        <color auto="1"/>
      </bottom>
      <diagonal/>
    </border>
  </borders>
  <cellStyleXfs count="5">
    <xf numFmtId="0" fontId="0" fillId="0" borderId="0">
      <alignment vertical="center"/>
    </xf>
    <xf numFmtId="0" fontId="14" fillId="0" borderId="0" applyNumberFormat="0" applyFill="0" applyBorder="0" applyAlignment="0" applyProtection="0"/>
    <xf numFmtId="38" fontId="1" fillId="0" borderId="0" applyFont="0" applyFill="0" applyBorder="0" applyAlignment="0" applyProtection="0">
      <alignment vertical="center"/>
    </xf>
    <xf numFmtId="0" fontId="50" fillId="0" borderId="0">
      <alignment vertical="center"/>
    </xf>
    <xf numFmtId="0" fontId="14" fillId="0" borderId="0" applyNumberFormat="0" applyFill="0" applyBorder="0" applyAlignment="0" applyProtection="0"/>
  </cellStyleXfs>
  <cellXfs count="573">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6" fillId="0" borderId="25" xfId="0" applyFont="1" applyBorder="1" applyAlignment="1">
      <alignment horizontal="left"/>
    </xf>
    <xf numFmtId="0" fontId="16" fillId="0" borderId="26" xfId="0" applyFont="1" applyBorder="1" applyAlignment="1">
      <alignment horizontal="left"/>
    </xf>
    <xf numFmtId="0" fontId="27" fillId="0" borderId="28" xfId="0" applyFont="1" applyBorder="1" applyAlignment="1">
      <alignment horizontal="left"/>
    </xf>
    <xf numFmtId="0" fontId="20" fillId="0" borderId="0" xfId="0" applyFont="1">
      <alignment vertical="center"/>
    </xf>
    <xf numFmtId="0" fontId="23" fillId="0" borderId="39" xfId="0" applyFont="1" applyBorder="1">
      <alignment vertical="center"/>
    </xf>
    <xf numFmtId="0" fontId="23" fillId="0" borderId="36" xfId="0" applyFont="1" applyBorder="1">
      <alignment vertical="center"/>
    </xf>
    <xf numFmtId="0" fontId="23" fillId="0" borderId="16" xfId="0" applyFont="1" applyBorder="1">
      <alignment vertical="center"/>
    </xf>
    <xf numFmtId="0" fontId="29" fillId="0" borderId="0" xfId="0" applyFont="1">
      <alignment vertical="center"/>
    </xf>
    <xf numFmtId="0" fontId="37" fillId="0" borderId="0" xfId="0" applyFont="1">
      <alignment vertical="center"/>
    </xf>
    <xf numFmtId="0" fontId="0" fillId="5" borderId="0" xfId="0" applyFill="1">
      <alignment vertical="center"/>
    </xf>
    <xf numFmtId="0" fontId="0" fillId="5" borderId="0" xfId="0" applyFill="1" applyAlignment="1" applyProtection="1">
      <alignment horizontal="center" vertical="center" shrinkToFit="1"/>
      <protection locked="0"/>
    </xf>
    <xf numFmtId="0" fontId="0" fillId="5" borderId="6" xfId="0" applyFill="1"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49" fontId="0" fillId="5" borderId="0" xfId="0" applyNumberFormat="1" applyFill="1">
      <alignment vertical="center"/>
    </xf>
    <xf numFmtId="0" fontId="41" fillId="5" borderId="0" xfId="0" applyFont="1" applyFill="1">
      <alignment vertical="center"/>
    </xf>
    <xf numFmtId="0" fontId="0" fillId="0" borderId="52" xfId="0" applyBorder="1" applyAlignment="1">
      <alignment horizontal="right" vertical="center"/>
    </xf>
    <xf numFmtId="0" fontId="0" fillId="0" borderId="52" xfId="0" applyBorder="1">
      <alignment vertical="center"/>
    </xf>
    <xf numFmtId="0" fontId="0" fillId="5" borderId="0" xfId="0" applyFill="1" applyAlignment="1">
      <alignment horizontal="right" vertical="center"/>
    </xf>
    <xf numFmtId="0" fontId="0" fillId="5" borderId="6" xfId="0" applyFill="1" applyBorder="1" applyAlignment="1">
      <alignment horizontal="center" vertical="center" shrinkToFit="1"/>
    </xf>
    <xf numFmtId="0" fontId="13" fillId="5" borderId="6" xfId="0" applyFont="1" applyFill="1" applyBorder="1" applyAlignment="1">
      <alignment horizontal="center" vertical="center" shrinkToFit="1"/>
    </xf>
    <xf numFmtId="0" fontId="0" fillId="5" borderId="0" xfId="0" applyFill="1" applyAlignment="1">
      <alignment vertical="center" shrinkToFit="1"/>
    </xf>
    <xf numFmtId="0" fontId="4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7" xfId="0" applyBorder="1">
      <alignment vertical="center"/>
    </xf>
    <xf numFmtId="0" fontId="0" fillId="0" borderId="7" xfId="0" applyBorder="1">
      <alignment vertical="center"/>
    </xf>
    <xf numFmtId="0" fontId="0" fillId="0" borderId="60" xfId="0" applyBorder="1">
      <alignment vertical="center"/>
    </xf>
    <xf numFmtId="0" fontId="0" fillId="0" borderId="20" xfId="0" applyBorder="1">
      <alignment vertical="center"/>
    </xf>
    <xf numFmtId="0" fontId="0" fillId="0" borderId="8" xfId="0" applyBorder="1">
      <alignment vertical="center"/>
    </xf>
    <xf numFmtId="0" fontId="0" fillId="0" borderId="37" xfId="0" applyBorder="1">
      <alignment vertical="center"/>
    </xf>
    <xf numFmtId="0" fontId="0" fillId="0" borderId="15" xfId="0" applyBorder="1" applyAlignment="1">
      <alignment horizontal="right" vertical="center"/>
    </xf>
    <xf numFmtId="0" fontId="0" fillId="0" borderId="16" xfId="0" applyBorder="1">
      <alignment vertical="center"/>
    </xf>
    <xf numFmtId="0" fontId="49" fillId="0" borderId="0" xfId="0" applyFont="1">
      <alignment vertical="center"/>
    </xf>
    <xf numFmtId="0" fontId="48" fillId="0" borderId="0" xfId="0" applyFont="1">
      <alignment vertical="center"/>
    </xf>
    <xf numFmtId="0" fontId="50" fillId="0" borderId="0" xfId="3">
      <alignment vertical="center"/>
    </xf>
    <xf numFmtId="0" fontId="51" fillId="0" borderId="0" xfId="3" applyFont="1" applyAlignment="1">
      <alignment horizontal="right" vertical="center"/>
    </xf>
    <xf numFmtId="0" fontId="52" fillId="0" borderId="0" xfId="3" applyFont="1" applyAlignment="1">
      <alignment horizontal="center" vertical="center"/>
    </xf>
    <xf numFmtId="0" fontId="53" fillId="0" borderId="0" xfId="3" applyFont="1" applyAlignment="1">
      <alignment horizontal="center" vertical="center"/>
    </xf>
    <xf numFmtId="0" fontId="54" fillId="0" borderId="0" xfId="3" applyFont="1" applyAlignment="1">
      <alignment horizontal="center" vertical="center"/>
    </xf>
    <xf numFmtId="0" fontId="62" fillId="0" borderId="0" xfId="3" applyFont="1">
      <alignment vertical="center"/>
    </xf>
    <xf numFmtId="0" fontId="23" fillId="2" borderId="5" xfId="0" applyFont="1" applyFill="1" applyBorder="1" applyProtection="1">
      <alignment vertical="center"/>
      <protection locked="0"/>
    </xf>
    <xf numFmtId="0" fontId="23" fillId="2" borderId="39" xfId="0" applyFont="1" applyFill="1" applyBorder="1" applyProtection="1">
      <alignment vertical="center"/>
      <protection locked="0"/>
    </xf>
    <xf numFmtId="0" fontId="23" fillId="2" borderId="4" xfId="0" applyFont="1" applyFill="1" applyBorder="1" applyProtection="1">
      <alignment vertical="center"/>
      <protection locked="0"/>
    </xf>
    <xf numFmtId="0" fontId="0" fillId="0" borderId="6" xfId="0" applyBorder="1">
      <alignment vertical="center"/>
    </xf>
    <xf numFmtId="0" fontId="51" fillId="0" borderId="0" xfId="3" applyFont="1" applyAlignment="1" applyProtection="1">
      <alignment horizontal="right" vertical="center"/>
      <protection locked="0"/>
    </xf>
    <xf numFmtId="0" fontId="62" fillId="0" borderId="0" xfId="3" applyFont="1" applyProtection="1">
      <alignment vertical="center"/>
      <protection locked="0"/>
    </xf>
    <xf numFmtId="0" fontId="64" fillId="0" borderId="0" xfId="0" applyFont="1">
      <alignment vertical="center"/>
    </xf>
    <xf numFmtId="0" fontId="0" fillId="0" borderId="7" xfId="0" applyBorder="1" applyAlignment="1">
      <alignment horizontal="center" vertical="center"/>
    </xf>
    <xf numFmtId="0" fontId="0" fillId="0" borderId="7" xfId="0" applyBorder="1" applyAlignment="1">
      <alignment horizontal="right" vertical="center"/>
    </xf>
    <xf numFmtId="0" fontId="48" fillId="0" borderId="0" xfId="0" applyFont="1" applyProtection="1">
      <alignment vertical="center"/>
      <protection locked="0"/>
    </xf>
    <xf numFmtId="0" fontId="64" fillId="5" borderId="0" xfId="0" applyFont="1" applyFill="1">
      <alignment vertical="center"/>
    </xf>
    <xf numFmtId="0" fontId="65" fillId="0" borderId="0" xfId="0" applyFont="1">
      <alignment vertical="center"/>
    </xf>
    <xf numFmtId="0" fontId="66" fillId="0" borderId="0" xfId="0" applyFont="1">
      <alignment vertical="center"/>
    </xf>
    <xf numFmtId="0" fontId="66" fillId="0" borderId="0" xfId="0" applyFont="1" applyAlignment="1">
      <alignment horizontal="left" wrapText="1"/>
    </xf>
    <xf numFmtId="0" fontId="66" fillId="0" borderId="0" xfId="0" applyFont="1" applyAlignment="1">
      <alignment horizontal="left"/>
    </xf>
    <xf numFmtId="0" fontId="68" fillId="0" borderId="0" xfId="0" applyFont="1">
      <alignment vertical="center"/>
    </xf>
    <xf numFmtId="0" fontId="66" fillId="0" borderId="0" xfId="0" applyFont="1" applyAlignment="1">
      <alignment horizontal="center" vertical="center"/>
    </xf>
    <xf numFmtId="0" fontId="67" fillId="0" borderId="0" xfId="0" applyFont="1">
      <alignment vertical="center"/>
    </xf>
    <xf numFmtId="0" fontId="0" fillId="0" borderId="74" xfId="0" applyBorder="1" applyAlignment="1">
      <alignment vertical="center" wrapText="1"/>
    </xf>
    <xf numFmtId="0" fontId="70" fillId="0" borderId="20" xfId="0" applyFont="1" applyBorder="1" applyAlignment="1">
      <alignment vertical="center" wrapText="1"/>
    </xf>
    <xf numFmtId="0" fontId="0" fillId="0" borderId="6" xfId="0" applyBorder="1" applyAlignment="1">
      <alignment vertical="center" wrapText="1"/>
    </xf>
    <xf numFmtId="0" fontId="71" fillId="0" borderId="0" xfId="0" applyFont="1">
      <alignment vertical="center"/>
    </xf>
    <xf numFmtId="0" fontId="16" fillId="0" borderId="30" xfId="0" applyFont="1" applyBorder="1" applyAlignment="1">
      <alignment horizontal="left"/>
    </xf>
    <xf numFmtId="0" fontId="16" fillId="0" borderId="28" xfId="0" applyFont="1" applyBorder="1" applyAlignment="1">
      <alignment horizontal="left"/>
    </xf>
    <xf numFmtId="0" fontId="13" fillId="0" borderId="2" xfId="0" applyFont="1" applyBorder="1" applyAlignment="1">
      <alignment horizontal="center" vertical="center"/>
    </xf>
    <xf numFmtId="0" fontId="21" fillId="0" borderId="0" xfId="0" applyFont="1">
      <alignment vertical="center"/>
    </xf>
    <xf numFmtId="0" fontId="23" fillId="2" borderId="5" xfId="0" applyFont="1" applyFill="1" applyBorder="1">
      <alignment vertical="center"/>
    </xf>
    <xf numFmtId="0" fontId="23" fillId="2" borderId="39" xfId="0" applyFont="1" applyFill="1" applyBorder="1">
      <alignment vertical="center"/>
    </xf>
    <xf numFmtId="0" fontId="23" fillId="2" borderId="4" xfId="0" applyFont="1" applyFill="1" applyBorder="1">
      <alignment vertical="center"/>
    </xf>
    <xf numFmtId="0" fontId="16" fillId="0" borderId="0" xfId="0" applyFont="1" applyAlignment="1">
      <alignment horizontal="left"/>
    </xf>
    <xf numFmtId="0" fontId="5" fillId="0" borderId="0" xfId="0" applyFont="1" applyAlignment="1">
      <alignment vertical="center" shrinkToFit="1"/>
    </xf>
    <xf numFmtId="0" fontId="7" fillId="0" borderId="0" xfId="0" applyFont="1" applyAlignment="1">
      <alignment horizontal="center"/>
    </xf>
    <xf numFmtId="0" fontId="8" fillId="0" borderId="0" xfId="0" applyFont="1" applyAlignment="1">
      <alignment horizontal="left"/>
    </xf>
    <xf numFmtId="0" fontId="0" fillId="0" borderId="0" xfId="0" applyAlignment="1"/>
    <xf numFmtId="0" fontId="9" fillId="0" borderId="0" xfId="0" applyFont="1" applyAlignment="1"/>
    <xf numFmtId="0" fontId="8" fillId="0" borderId="0" xfId="0" applyFont="1" applyAlignment="1">
      <alignment horizontal="center" vertical="center"/>
    </xf>
    <xf numFmtId="0" fontId="8" fillId="0" borderId="0" xfId="0" applyFont="1" applyAlignment="1">
      <alignment horizontal="left" vertical="center" shrinkToFit="1"/>
    </xf>
    <xf numFmtId="0" fontId="10" fillId="0" borderId="0" xfId="0" applyFont="1">
      <alignment vertical="center"/>
    </xf>
    <xf numFmtId="176" fontId="0" fillId="0" borderId="0" xfId="0" applyNumberFormat="1" applyAlignment="1"/>
    <xf numFmtId="0" fontId="10" fillId="0" borderId="0" xfId="0" applyFont="1" applyAlignment="1">
      <alignment vertical="center" shrinkToFit="1"/>
    </xf>
    <xf numFmtId="0" fontId="10" fillId="0" borderId="0" xfId="0" applyFont="1" applyAlignment="1">
      <alignment horizontal="center" vertical="center" shrinkToFit="1"/>
    </xf>
    <xf numFmtId="177" fontId="36" fillId="0" borderId="0" xfId="0" applyNumberFormat="1" applyFont="1" applyAlignment="1">
      <alignment vertical="center" shrinkToFit="1"/>
    </xf>
    <xf numFmtId="177" fontId="36" fillId="0" borderId="0" xfId="0" applyNumberFormat="1" applyFont="1" applyAlignment="1">
      <alignment horizontal="right" vertical="center" shrinkToFit="1"/>
    </xf>
    <xf numFmtId="0" fontId="12" fillId="0" borderId="0" xfId="0" applyFont="1">
      <alignment vertical="center"/>
    </xf>
    <xf numFmtId="0" fontId="12" fillId="0" borderId="0" xfId="0" applyFont="1" applyAlignment="1">
      <alignment vertical="center" shrinkToFit="1"/>
    </xf>
    <xf numFmtId="0" fontId="10" fillId="0" borderId="0" xfId="0" applyFont="1" applyAlignment="1">
      <alignment vertical="center" wrapText="1" shrinkToFit="1"/>
    </xf>
    <xf numFmtId="0" fontId="0" fillId="0" borderId="0" xfId="0" applyAlignment="1">
      <alignment vertical="center" shrinkToFit="1"/>
    </xf>
    <xf numFmtId="0" fontId="8" fillId="0" borderId="0" xfId="0" applyFont="1" applyAlignment="1">
      <alignment horizontal="center"/>
    </xf>
    <xf numFmtId="0" fontId="13"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12" fillId="0" borderId="0" xfId="0" applyFont="1" applyAlignment="1">
      <alignment horizontal="left" vertical="center"/>
    </xf>
    <xf numFmtId="0" fontId="12" fillId="0" borderId="0" xfId="0" applyFont="1" applyAlignment="1">
      <alignment horizontal="centerContinuous"/>
    </xf>
    <xf numFmtId="0" fontId="25" fillId="0" borderId="0" xfId="0" applyFont="1" applyAlignment="1">
      <alignment horizontal="centerContinuous"/>
    </xf>
    <xf numFmtId="0" fontId="26" fillId="0" borderId="0" xfId="0" applyFont="1">
      <alignment vertical="center"/>
    </xf>
    <xf numFmtId="0" fontId="8" fillId="0" borderId="7" xfId="0" applyFont="1" applyBorder="1" applyAlignment="1">
      <alignment horizontal="center" vertical="center"/>
    </xf>
    <xf numFmtId="0" fontId="25" fillId="0" borderId="0" xfId="0" applyFont="1" applyAlignment="1"/>
    <xf numFmtId="0" fontId="12" fillId="3" borderId="9" xfId="0" applyFont="1" applyFill="1" applyBorder="1" applyAlignment="1">
      <alignment horizontal="left"/>
    </xf>
    <xf numFmtId="49" fontId="12" fillId="3" borderId="10" xfId="0" applyNumberFormat="1" applyFont="1" applyFill="1" applyBorder="1" applyAlignment="1">
      <alignment horizontal="left"/>
    </xf>
    <xf numFmtId="49" fontId="12" fillId="3" borderId="11" xfId="0" applyNumberFormat="1" applyFont="1" applyFill="1" applyBorder="1" applyAlignment="1">
      <alignment horizontal="left"/>
    </xf>
    <xf numFmtId="178" fontId="12" fillId="3" borderId="9" xfId="0" applyNumberFormat="1" applyFont="1" applyFill="1" applyBorder="1" applyAlignment="1">
      <alignment horizontal="left"/>
    </xf>
    <xf numFmtId="178" fontId="12" fillId="3" borderId="10" xfId="0" applyNumberFormat="1" applyFont="1" applyFill="1" applyBorder="1" applyAlignment="1">
      <alignment horizontal="left"/>
    </xf>
    <xf numFmtId="178" fontId="12" fillId="3" borderId="12" xfId="0" applyNumberFormat="1" applyFont="1" applyFill="1" applyBorder="1" applyAlignment="1">
      <alignment horizontal="center"/>
    </xf>
    <xf numFmtId="178" fontId="12" fillId="3" borderId="13" xfId="0" applyNumberFormat="1" applyFont="1" applyFill="1" applyBorder="1" applyAlignment="1">
      <alignment horizontal="center"/>
    </xf>
    <xf numFmtId="178" fontId="12" fillId="3" borderId="14" xfId="0" applyNumberFormat="1" applyFont="1" applyFill="1" applyBorder="1" applyAlignment="1">
      <alignment horizontal="center"/>
    </xf>
    <xf numFmtId="0" fontId="12" fillId="0" borderId="8" xfId="0" applyFont="1" applyBorder="1">
      <alignment vertical="center"/>
    </xf>
    <xf numFmtId="0" fontId="32" fillId="0" borderId="28" xfId="0" applyFont="1" applyBorder="1" applyAlignment="1">
      <alignment horizontal="left"/>
    </xf>
    <xf numFmtId="0" fontId="33" fillId="0" borderId="0" xfId="0" applyFont="1" applyAlignment="1">
      <alignment horizontal="left"/>
    </xf>
    <xf numFmtId="0" fontId="33" fillId="0" borderId="28" xfId="0" applyFont="1" applyBorder="1" applyAlignment="1">
      <alignment horizontal="left"/>
    </xf>
    <xf numFmtId="0" fontId="0" fillId="0" borderId="26" xfId="0" applyBorder="1" applyAlignment="1">
      <alignment wrapText="1"/>
    </xf>
    <xf numFmtId="178" fontId="12" fillId="3" borderId="9" xfId="0" applyNumberFormat="1" applyFont="1" applyFill="1" applyBorder="1" applyAlignment="1">
      <alignment horizontal="center"/>
    </xf>
    <xf numFmtId="178" fontId="12" fillId="3" borderId="10" xfId="0" applyNumberFormat="1" applyFont="1" applyFill="1" applyBorder="1" applyAlignment="1">
      <alignment horizontal="center"/>
    </xf>
    <xf numFmtId="178" fontId="12" fillId="3" borderId="11" xfId="0" applyNumberFormat="1" applyFont="1" applyFill="1" applyBorder="1" applyAlignment="1">
      <alignment horizontal="center"/>
    </xf>
    <xf numFmtId="0" fontId="0" fillId="5" borderId="0" xfId="0" applyFill="1" applyAlignment="1">
      <alignment horizontal="center" vertical="center" shrinkToFit="1"/>
    </xf>
    <xf numFmtId="0" fontId="0" fillId="0" borderId="6" xfId="0" applyBorder="1" applyAlignment="1" applyProtection="1">
      <alignment vertical="center" shrinkToFit="1"/>
      <protection locked="0"/>
    </xf>
    <xf numFmtId="38" fontId="0" fillId="0" borderId="6" xfId="2" applyFont="1" applyFill="1" applyBorder="1" applyAlignment="1" applyProtection="1">
      <alignment vertical="center" shrinkToFit="1"/>
      <protection locked="0"/>
    </xf>
    <xf numFmtId="0" fontId="0" fillId="3" borderId="6" xfId="0" applyFill="1" applyBorder="1" applyAlignment="1">
      <alignment vertical="center" shrinkToFit="1"/>
    </xf>
    <xf numFmtId="0" fontId="0" fillId="5" borderId="9" xfId="0" applyFill="1" applyBorder="1" applyAlignment="1">
      <alignment horizontal="center" vertical="center" shrinkToFit="1"/>
    </xf>
    <xf numFmtId="0" fontId="12" fillId="3" borderId="11" xfId="0" applyFont="1" applyFill="1" applyBorder="1" applyAlignment="1">
      <alignment horizontal="left"/>
    </xf>
    <xf numFmtId="0" fontId="59" fillId="8" borderId="6" xfId="3" applyFont="1" applyFill="1" applyBorder="1" applyAlignment="1">
      <alignment vertical="center" textRotation="255"/>
    </xf>
    <xf numFmtId="0" fontId="67" fillId="0" borderId="0" xfId="0" applyFont="1" applyAlignment="1">
      <alignment horizontal="center" vertical="center" shrinkToFit="1"/>
    </xf>
    <xf numFmtId="0" fontId="66" fillId="0" borderId="0" xfId="0" applyFont="1" applyAlignment="1">
      <alignment horizontal="center"/>
    </xf>
    <xf numFmtId="0" fontId="29" fillId="0" borderId="0" xfId="0" applyFont="1" applyAlignment="1">
      <alignment horizontal="center" vertical="center"/>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0" fillId="0" borderId="26" xfId="0" applyBorder="1" applyAlignment="1"/>
    <xf numFmtId="0" fontId="0" fillId="0" borderId="27" xfId="0" applyBorder="1" applyAlignment="1"/>
    <xf numFmtId="0" fontId="0" fillId="0" borderId="29" xfId="0" applyBorder="1" applyAlignment="1"/>
    <xf numFmtId="0" fontId="0" fillId="0" borderId="31" xfId="0" applyBorder="1" applyAlignment="1"/>
    <xf numFmtId="0" fontId="0" fillId="0" borderId="32" xfId="0" applyBorder="1" applyAlignment="1"/>
    <xf numFmtId="0" fontId="0" fillId="5" borderId="36" xfId="0" applyFill="1" applyBorder="1" applyAlignment="1">
      <alignment vertical="center" shrinkToFit="1"/>
    </xf>
    <xf numFmtId="0" fontId="13" fillId="5" borderId="53" xfId="0" applyFont="1" applyFill="1" applyBorder="1" applyAlignment="1">
      <alignment horizontal="center" vertical="center" shrinkToFit="1"/>
    </xf>
    <xf numFmtId="0" fontId="42" fillId="5" borderId="0" xfId="0" applyFont="1" applyFill="1">
      <alignment vertical="center"/>
    </xf>
    <xf numFmtId="0" fontId="0" fillId="5" borderId="52" xfId="0" applyFill="1" applyBorder="1" applyAlignment="1">
      <alignment vertical="center" shrinkToFit="1"/>
    </xf>
    <xf numFmtId="0" fontId="0" fillId="5" borderId="6" xfId="0" applyFill="1" applyBorder="1">
      <alignment vertical="center"/>
    </xf>
    <xf numFmtId="176" fontId="0" fillId="5" borderId="0" xfId="2" applyNumberFormat="1" applyFont="1" applyFill="1" applyBorder="1" applyAlignment="1">
      <alignment vertical="center"/>
    </xf>
    <xf numFmtId="0" fontId="0" fillId="10" borderId="0" xfId="0" applyFill="1">
      <alignment vertical="center"/>
    </xf>
    <xf numFmtId="0" fontId="0" fillId="10" borderId="6" xfId="0" applyFill="1" applyBorder="1" applyAlignment="1">
      <alignment horizontal="center" vertical="center"/>
    </xf>
    <xf numFmtId="0" fontId="0" fillId="10" borderId="0" xfId="0" applyFill="1" applyAlignment="1">
      <alignment vertical="center" shrinkToFit="1"/>
    </xf>
    <xf numFmtId="0" fontId="16" fillId="10" borderId="6" xfId="0" applyFont="1" applyFill="1" applyBorder="1" applyAlignment="1">
      <alignment horizontal="center" vertical="center" shrinkToFit="1"/>
    </xf>
    <xf numFmtId="0" fontId="16" fillId="10" borderId="6" xfId="0" applyFont="1" applyFill="1" applyBorder="1" applyAlignment="1">
      <alignment horizontal="right" vertical="center" shrinkToFit="1"/>
    </xf>
    <xf numFmtId="0" fontId="16" fillId="10" borderId="1" xfId="0" applyFont="1" applyFill="1" applyBorder="1" applyAlignment="1">
      <alignment horizontal="right" vertical="center" shrinkToFit="1"/>
    </xf>
    <xf numFmtId="0" fontId="16" fillId="10" borderId="43" xfId="0" applyFont="1" applyFill="1" applyBorder="1" applyAlignment="1">
      <alignment horizontal="right" vertical="center" shrinkToFit="1"/>
    </xf>
    <xf numFmtId="0" fontId="16" fillId="10" borderId="2" xfId="0" applyFont="1" applyFill="1" applyBorder="1" applyAlignment="1">
      <alignment horizontal="right" vertical="center" shrinkToFit="1"/>
    </xf>
    <xf numFmtId="0" fontId="16" fillId="10" borderId="6" xfId="0" applyFont="1" applyFill="1" applyBorder="1" applyAlignment="1">
      <alignment horizontal="center" vertical="center"/>
    </xf>
    <xf numFmtId="0" fontId="28" fillId="0" borderId="0" xfId="0" applyFont="1" applyAlignment="1">
      <alignment vertical="center" wrapText="1"/>
    </xf>
    <xf numFmtId="0" fontId="48" fillId="10" borderId="0" xfId="0" applyFont="1" applyFill="1" applyProtection="1">
      <alignment vertical="center"/>
      <protection locked="0"/>
    </xf>
    <xf numFmtId="0" fontId="28" fillId="10" borderId="0" xfId="0" applyFont="1" applyFill="1" applyAlignment="1">
      <alignment vertical="center" wrapText="1"/>
    </xf>
    <xf numFmtId="0" fontId="0" fillId="11" borderId="6" xfId="0" applyFill="1" applyBorder="1" applyAlignment="1">
      <alignment horizontal="center" vertical="center"/>
    </xf>
    <xf numFmtId="0" fontId="0" fillId="11" borderId="6" xfId="0" applyFill="1" applyBorder="1">
      <alignment vertical="center"/>
    </xf>
    <xf numFmtId="0" fontId="0" fillId="11" borderId="6" xfId="0" applyFill="1" applyBorder="1" applyAlignment="1">
      <alignment vertical="center" shrinkToFit="1"/>
    </xf>
    <xf numFmtId="0" fontId="16" fillId="0" borderId="52" xfId="0" applyFont="1" applyBorder="1" applyAlignment="1">
      <alignment horizontal="left"/>
    </xf>
    <xf numFmtId="0" fontId="32" fillId="5" borderId="0" xfId="0" applyFont="1" applyFill="1" applyAlignment="1"/>
    <xf numFmtId="0" fontId="74" fillId="11" borderId="6" xfId="0" applyFont="1" applyFill="1" applyBorder="1" applyAlignment="1" applyProtection="1">
      <alignment horizontal="center" vertical="center" shrinkToFit="1"/>
      <protection locked="0"/>
    </xf>
    <xf numFmtId="0" fontId="75" fillId="11" borderId="6" xfId="0" applyFont="1" applyFill="1" applyBorder="1" applyAlignment="1" applyProtection="1">
      <alignment horizontal="right" vertical="center" shrinkToFit="1"/>
      <protection locked="0"/>
    </xf>
    <xf numFmtId="0" fontId="75" fillId="11" borderId="43" xfId="0" applyFont="1" applyFill="1" applyBorder="1" applyAlignment="1" applyProtection="1">
      <alignment horizontal="right" vertical="center" shrinkToFit="1"/>
      <protection locked="0"/>
    </xf>
    <xf numFmtId="0" fontId="75" fillId="11" borderId="1" xfId="0" applyFont="1" applyFill="1" applyBorder="1" applyAlignment="1" applyProtection="1">
      <alignment horizontal="right" vertical="center" shrinkToFit="1"/>
      <protection locked="0"/>
    </xf>
    <xf numFmtId="0" fontId="75" fillId="11" borderId="2" xfId="0" applyFont="1" applyFill="1" applyBorder="1" applyAlignment="1" applyProtection="1">
      <alignment horizontal="right" vertical="center" shrinkToFit="1"/>
      <protection locked="0"/>
    </xf>
    <xf numFmtId="0" fontId="74" fillId="10" borderId="6" xfId="0" applyFont="1" applyFill="1" applyBorder="1" applyAlignment="1">
      <alignment horizontal="center" vertical="center"/>
    </xf>
    <xf numFmtId="0" fontId="75" fillId="5" borderId="6" xfId="0" applyFont="1" applyFill="1" applyBorder="1" applyAlignment="1">
      <alignment horizontal="center" vertical="center" shrinkToFit="1"/>
    </xf>
    <xf numFmtId="0" fontId="75" fillId="5" borderId="6" xfId="0" applyFont="1" applyFill="1" applyBorder="1" applyAlignment="1">
      <alignment horizontal="center" vertical="center"/>
    </xf>
    <xf numFmtId="0" fontId="75" fillId="5" borderId="1" xfId="0" applyFont="1" applyFill="1" applyBorder="1" applyAlignment="1">
      <alignment horizontal="center" vertical="center"/>
    </xf>
    <xf numFmtId="0" fontId="74" fillId="5" borderId="6" xfId="0" applyFont="1" applyFill="1" applyBorder="1" applyAlignment="1">
      <alignment horizontal="center" vertical="center"/>
    </xf>
    <xf numFmtId="0" fontId="74" fillId="11" borderId="6" xfId="0" applyFont="1" applyFill="1" applyBorder="1" applyAlignment="1" applyProtection="1">
      <alignment horizontal="right" vertical="center" shrinkToFit="1"/>
      <protection locked="0"/>
    </xf>
    <xf numFmtId="0" fontId="74" fillId="11" borderId="43" xfId="0" applyFont="1" applyFill="1" applyBorder="1" applyAlignment="1" applyProtection="1">
      <alignment horizontal="right" vertical="center" shrinkToFit="1"/>
      <protection locked="0"/>
    </xf>
    <xf numFmtId="0" fontId="74" fillId="11" borderId="1" xfId="0" applyFont="1" applyFill="1" applyBorder="1" applyAlignment="1" applyProtection="1">
      <alignment horizontal="right" vertical="center" shrinkToFit="1"/>
      <protection locked="0"/>
    </xf>
    <xf numFmtId="0" fontId="74" fillId="11" borderId="2" xfId="0" applyFont="1" applyFill="1" applyBorder="1" applyAlignment="1" applyProtection="1">
      <alignment horizontal="right" vertical="center" shrinkToFit="1"/>
      <protection locked="0"/>
    </xf>
    <xf numFmtId="0" fontId="74" fillId="11" borderId="6" xfId="0" applyFont="1" applyFill="1" applyBorder="1" applyAlignment="1">
      <alignment vertical="center" shrinkToFit="1"/>
    </xf>
    <xf numFmtId="0" fontId="74" fillId="5" borderId="6" xfId="0" applyFont="1" applyFill="1" applyBorder="1" applyAlignment="1">
      <alignment horizontal="center" vertical="center" shrinkToFit="1"/>
    </xf>
    <xf numFmtId="0" fontId="75" fillId="11" borderId="6" xfId="0" applyFont="1" applyFill="1" applyBorder="1" applyAlignment="1">
      <alignment vertical="center" shrinkToFit="1"/>
    </xf>
    <xf numFmtId="0" fontId="47" fillId="10" borderId="0" xfId="0" applyFont="1" applyFill="1">
      <alignment vertical="center"/>
    </xf>
    <xf numFmtId="0" fontId="0" fillId="10" borderId="6" xfId="0" applyFill="1" applyBorder="1" applyAlignment="1">
      <alignment vertical="center" shrinkToFit="1"/>
    </xf>
    <xf numFmtId="49" fontId="0" fillId="10" borderId="0" xfId="0" applyNumberFormat="1" applyFill="1">
      <alignment vertical="center"/>
    </xf>
    <xf numFmtId="0" fontId="48" fillId="10" borderId="0" xfId="0" applyFont="1" applyFill="1">
      <alignment vertical="center"/>
    </xf>
    <xf numFmtId="0" fontId="16" fillId="5" borderId="0" xfId="0" applyFont="1" applyFill="1" applyAlignment="1">
      <alignment horizontal="left"/>
    </xf>
    <xf numFmtId="0" fontId="28" fillId="5" borderId="0" xfId="0" applyFont="1" applyFill="1" applyAlignment="1">
      <alignment horizontal="left" vertical="center" wrapText="1"/>
    </xf>
    <xf numFmtId="0" fontId="0" fillId="10" borderId="0" xfId="0" applyFill="1" applyAlignment="1">
      <alignment horizontal="center" vertical="center" shrinkToFit="1"/>
    </xf>
    <xf numFmtId="0" fontId="43" fillId="10" borderId="0" xfId="0" applyFont="1" applyFill="1">
      <alignment vertical="center"/>
    </xf>
    <xf numFmtId="0" fontId="0" fillId="10" borderId="0" xfId="0" applyFill="1" applyAlignment="1">
      <alignment horizontal="right" vertical="center"/>
    </xf>
    <xf numFmtId="0" fontId="0" fillId="10" borderId="52" xfId="0" applyFill="1" applyBorder="1" applyAlignment="1">
      <alignment vertical="center" shrinkToFit="1"/>
    </xf>
    <xf numFmtId="0" fontId="81" fillId="0" borderId="0" xfId="0" applyFont="1" applyAlignment="1" applyProtection="1">
      <alignment vertical="center" wrapText="1"/>
      <protection locked="0"/>
    </xf>
    <xf numFmtId="0" fontId="0" fillId="5" borderId="52" xfId="0" applyFill="1" applyBorder="1">
      <alignment vertical="center"/>
    </xf>
    <xf numFmtId="0" fontId="0" fillId="3" borderId="6" xfId="0" applyFill="1" applyBorder="1">
      <alignment vertical="center"/>
    </xf>
    <xf numFmtId="38" fontId="0" fillId="0" borderId="6" xfId="2" applyFont="1" applyFill="1" applyBorder="1" applyAlignment="1" applyProtection="1">
      <alignment vertical="center" shrinkToFit="1"/>
    </xf>
    <xf numFmtId="0" fontId="48" fillId="0" borderId="0" xfId="0" applyFont="1" applyAlignment="1"/>
    <xf numFmtId="0" fontId="48" fillId="0" borderId="0" xfId="0" applyFont="1" applyAlignment="1">
      <alignment horizontal="center" vertical="center" shrinkToFit="1"/>
    </xf>
    <xf numFmtId="0" fontId="48" fillId="0" borderId="0" xfId="0" applyFont="1" applyAlignment="1">
      <alignment horizontal="center" vertical="center"/>
    </xf>
    <xf numFmtId="0" fontId="81" fillId="0" borderId="0" xfId="0" applyFont="1" applyAlignment="1" applyProtection="1">
      <alignment vertical="top" wrapText="1"/>
      <protection locked="0"/>
    </xf>
    <xf numFmtId="0" fontId="48" fillId="0" borderId="0" xfId="0" applyFont="1" applyAlignment="1" applyProtection="1">
      <alignment horizontal="center" vertical="center"/>
      <protection locked="0"/>
    </xf>
    <xf numFmtId="0" fontId="0" fillId="0" borderId="0" xfId="0" applyProtection="1">
      <alignment vertical="center"/>
      <protection locked="0"/>
    </xf>
    <xf numFmtId="0" fontId="0" fillId="0" borderId="1" xfId="0" applyBorder="1" applyAlignment="1" applyProtection="1">
      <alignment vertical="center" shrinkToFit="1"/>
      <protection locked="0"/>
    </xf>
    <xf numFmtId="38" fontId="0" fillId="0" borderId="1" xfId="2" applyFont="1" applyFill="1" applyBorder="1" applyAlignment="1" applyProtection="1">
      <alignment vertical="center" shrinkToFit="1"/>
      <protection locked="0"/>
    </xf>
    <xf numFmtId="0" fontId="0" fillId="5" borderId="80" xfId="0" applyFill="1" applyBorder="1" applyAlignment="1">
      <alignment horizontal="center" vertical="center"/>
    </xf>
    <xf numFmtId="0" fontId="75" fillId="11" borderId="1" xfId="0" applyFont="1" applyFill="1" applyBorder="1" applyAlignment="1">
      <alignment vertical="center" shrinkToFit="1"/>
    </xf>
    <xf numFmtId="0" fontId="75" fillId="5" borderId="3" xfId="0" applyFont="1" applyFill="1" applyBorder="1" applyAlignment="1">
      <alignment horizontal="center" vertical="center"/>
    </xf>
    <xf numFmtId="0" fontId="75" fillId="11" borderId="3" xfId="0" applyFont="1" applyFill="1" applyBorder="1" applyAlignment="1">
      <alignment vertical="center" shrinkToFit="1"/>
    </xf>
    <xf numFmtId="0" fontId="75" fillId="5" borderId="2" xfId="0" applyFont="1" applyFill="1" applyBorder="1" applyAlignment="1">
      <alignment horizontal="center" vertical="center"/>
    </xf>
    <xf numFmtId="0" fontId="75" fillId="11" borderId="2" xfId="0" applyFont="1" applyFill="1" applyBorder="1" applyAlignment="1">
      <alignment vertical="center" shrinkToFit="1"/>
    </xf>
    <xf numFmtId="0" fontId="16" fillId="0" borderId="0" xfId="0" applyFont="1" applyAlignment="1">
      <alignment horizontal="center" vertical="center"/>
    </xf>
    <xf numFmtId="0" fontId="69" fillId="0" borderId="0" xfId="0" applyFont="1">
      <alignment vertical="center"/>
    </xf>
    <xf numFmtId="0" fontId="69" fillId="0" borderId="0" xfId="0" applyFont="1" applyAlignment="1">
      <alignment horizontal="center" vertical="center"/>
    </xf>
    <xf numFmtId="0" fontId="72" fillId="0" borderId="0" xfId="0" applyFont="1">
      <alignment vertical="center"/>
    </xf>
    <xf numFmtId="0" fontId="74" fillId="0" borderId="0" xfId="0" applyFont="1">
      <alignment vertical="center"/>
    </xf>
    <xf numFmtId="0" fontId="23" fillId="0" borderId="53" xfId="0" applyFont="1" applyBorder="1">
      <alignment vertical="center"/>
    </xf>
    <xf numFmtId="0" fontId="23" fillId="0" borderId="59" xfId="0" applyFont="1" applyBorder="1">
      <alignment vertical="center"/>
    </xf>
    <xf numFmtId="0" fontId="0" fillId="0" borderId="59" xfId="0" applyBorder="1">
      <alignment vertical="center"/>
    </xf>
    <xf numFmtId="0" fontId="23" fillId="0" borderId="81" xfId="0" applyFont="1" applyBorder="1">
      <alignment vertical="center"/>
    </xf>
    <xf numFmtId="0" fontId="23" fillId="0" borderId="82" xfId="0" applyFont="1" applyBorder="1">
      <alignment vertical="center"/>
    </xf>
    <xf numFmtId="0" fontId="23" fillId="0" borderId="83" xfId="0" applyFont="1" applyBorder="1">
      <alignment vertical="center"/>
    </xf>
    <xf numFmtId="0" fontId="23" fillId="0" borderId="77" xfId="0" applyFont="1" applyBorder="1">
      <alignment vertical="center"/>
    </xf>
    <xf numFmtId="0" fontId="49" fillId="0" borderId="0" xfId="0" applyFont="1" applyProtection="1">
      <alignment vertical="center"/>
      <protection locked="0"/>
    </xf>
    <xf numFmtId="0" fontId="74" fillId="11" borderId="1" xfId="0" applyFont="1" applyFill="1" applyBorder="1" applyAlignment="1">
      <alignment vertical="center" shrinkToFit="1"/>
    </xf>
    <xf numFmtId="0" fontId="75" fillId="5" borderId="3" xfId="0" applyFont="1" applyFill="1" applyBorder="1" applyAlignment="1">
      <alignment horizontal="center" vertical="center" shrinkToFit="1"/>
    </xf>
    <xf numFmtId="0" fontId="0" fillId="5" borderId="3" xfId="0" applyFill="1" applyBorder="1">
      <alignment vertical="center"/>
    </xf>
    <xf numFmtId="0" fontId="0" fillId="11" borderId="3" xfId="0" applyFill="1" applyBorder="1">
      <alignment vertical="center"/>
    </xf>
    <xf numFmtId="0" fontId="0" fillId="11" borderId="3" xfId="0" applyFill="1" applyBorder="1" applyAlignment="1">
      <alignment vertical="center" shrinkToFit="1"/>
    </xf>
    <xf numFmtId="0" fontId="82" fillId="0" borderId="0" xfId="0" applyFont="1">
      <alignment vertical="center"/>
    </xf>
    <xf numFmtId="0" fontId="83" fillId="10" borderId="0" xfId="0" applyFont="1" applyFill="1">
      <alignment vertical="center"/>
    </xf>
    <xf numFmtId="0" fontId="84" fillId="10" borderId="0" xfId="0" applyFont="1" applyFill="1">
      <alignment vertical="center"/>
    </xf>
    <xf numFmtId="0" fontId="83" fillId="5" borderId="0" xfId="0" applyFont="1" applyFill="1" applyAlignment="1">
      <alignment horizontal="center" vertical="center"/>
    </xf>
    <xf numFmtId="0" fontId="85" fillId="10" borderId="0" xfId="0" applyFont="1" applyFill="1">
      <alignment vertical="center"/>
    </xf>
    <xf numFmtId="0" fontId="0" fillId="10" borderId="0" xfId="0" applyFill="1" applyAlignment="1">
      <alignment vertical="center" wrapText="1"/>
    </xf>
    <xf numFmtId="0" fontId="75" fillId="0" borderId="0" xfId="0" applyFont="1" applyAlignment="1">
      <alignment vertical="center" wrapText="1"/>
    </xf>
    <xf numFmtId="0" fontId="76" fillId="5" borderId="0" xfId="0" applyFont="1" applyFill="1">
      <alignment vertical="center"/>
    </xf>
    <xf numFmtId="0" fontId="0" fillId="5" borderId="55" xfId="0" applyFill="1" applyBorder="1">
      <alignment vertical="center"/>
    </xf>
    <xf numFmtId="0" fontId="74" fillId="5" borderId="43" xfId="0" applyFont="1" applyFill="1" applyBorder="1" applyAlignment="1">
      <alignment horizontal="center" vertical="center"/>
    </xf>
    <xf numFmtId="0" fontId="88" fillId="10" borderId="0" xfId="0" applyFont="1" applyFill="1">
      <alignment vertical="center"/>
    </xf>
    <xf numFmtId="0" fontId="89" fillId="0" borderId="0" xfId="0" applyFont="1">
      <alignment vertical="center"/>
    </xf>
    <xf numFmtId="0" fontId="41" fillId="10" borderId="0" xfId="0" applyFont="1" applyFill="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13" fillId="0" borderId="2" xfId="0" applyFont="1" applyBorder="1" applyAlignment="1">
      <alignment horizontal="center" vertical="center"/>
    </xf>
    <xf numFmtId="0" fontId="0" fillId="0" borderId="7" xfId="0" applyBorder="1" applyAlignment="1">
      <alignment horizontal="left" vertical="center" wrapText="1"/>
    </xf>
    <xf numFmtId="0" fontId="0" fillId="0" borderId="60" xfId="0" applyBorder="1" applyAlignment="1">
      <alignment horizontal="left" vertical="center" wrapText="1"/>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66" fillId="0" borderId="15" xfId="0" applyFont="1" applyBorder="1" applyAlignment="1" applyProtection="1">
      <alignment horizontal="left" vertical="center" wrapText="1"/>
      <protection locked="0"/>
    </xf>
    <xf numFmtId="0" fontId="66" fillId="0" borderId="16" xfId="0" applyFont="1" applyBorder="1" applyAlignment="1" applyProtection="1">
      <alignment horizontal="left" vertical="center" wrapText="1"/>
      <protection locked="0"/>
    </xf>
    <xf numFmtId="0" fontId="66" fillId="0" borderId="17" xfId="0" applyFont="1" applyBorder="1" applyAlignment="1" applyProtection="1">
      <alignment horizontal="left" vertical="center" wrapText="1"/>
      <protection locked="0"/>
    </xf>
    <xf numFmtId="0" fontId="66" fillId="0" borderId="7" xfId="0" applyFont="1" applyBorder="1" applyAlignment="1" applyProtection="1">
      <alignment horizontal="left" vertical="center" wrapText="1"/>
      <protection locked="0"/>
    </xf>
    <xf numFmtId="0" fontId="66" fillId="0" borderId="0" xfId="0" applyFont="1" applyAlignment="1" applyProtection="1">
      <alignment horizontal="left" vertical="center" wrapText="1"/>
      <protection locked="0"/>
    </xf>
    <xf numFmtId="0" fontId="66" fillId="0" borderId="60"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66" fillId="0" borderId="8" xfId="0" applyFont="1" applyBorder="1" applyAlignment="1" applyProtection="1">
      <alignment horizontal="left" vertical="center" wrapText="1"/>
      <protection locked="0"/>
    </xf>
    <xf numFmtId="0" fontId="66" fillId="0" borderId="37" xfId="0" applyFont="1" applyBorder="1" applyAlignment="1" applyProtection="1">
      <alignment horizontal="left" vertical="center" wrapText="1"/>
      <protection locked="0"/>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5" fontId="72" fillId="0" borderId="6" xfId="0" applyNumberFormat="1" applyFont="1" applyBorder="1" applyAlignment="1">
      <alignment horizontal="center" vertical="center"/>
    </xf>
    <xf numFmtId="0" fontId="72" fillId="0" borderId="56" xfId="0" applyFont="1" applyBorder="1" applyAlignment="1">
      <alignment horizontal="center" vertical="center"/>
    </xf>
    <xf numFmtId="0" fontId="72" fillId="0" borderId="6" xfId="0" applyFont="1" applyBorder="1" applyAlignment="1">
      <alignment horizontal="center" vertical="center" wrapText="1"/>
    </xf>
    <xf numFmtId="0" fontId="72" fillId="0" borderId="6" xfId="0" applyFont="1" applyBorder="1" applyAlignment="1">
      <alignment horizontal="center" vertical="center"/>
    </xf>
    <xf numFmtId="0" fontId="68" fillId="0" borderId="6" xfId="0" applyFont="1" applyBorder="1" applyAlignment="1" applyProtection="1">
      <alignment horizontal="center" vertical="center" shrinkToFit="1"/>
      <protection locked="0"/>
    </xf>
    <xf numFmtId="0" fontId="77" fillId="0" borderId="0" xfId="0" applyFont="1" applyAlignment="1">
      <alignment horizontal="center" vertical="center"/>
    </xf>
    <xf numFmtId="0" fontId="67" fillId="0" borderId="0" xfId="0" applyFont="1" applyAlignment="1">
      <alignment horizontal="left" wrapText="1"/>
    </xf>
    <xf numFmtId="0" fontId="67" fillId="0" borderId="0" xfId="0" applyFont="1" applyAlignment="1">
      <alignment horizontal="left"/>
    </xf>
    <xf numFmtId="177" fontId="67" fillId="0" borderId="0" xfId="0" applyNumberFormat="1" applyFont="1" applyAlignment="1">
      <alignment horizontal="center" vertical="center" shrinkToFit="1"/>
    </xf>
    <xf numFmtId="0" fontId="67" fillId="0" borderId="6" xfId="0" applyFont="1" applyBorder="1" applyAlignment="1">
      <alignment horizontal="center" vertical="center" shrinkToFit="1"/>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0" fontId="28" fillId="0" borderId="0" xfId="0" applyFont="1" applyAlignment="1">
      <alignment horizontal="left" vertical="center" wrapText="1"/>
    </xf>
    <xf numFmtId="0" fontId="28" fillId="0" borderId="29"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3" fillId="0" borderId="6" xfId="0" applyFont="1" applyBorder="1" applyAlignment="1">
      <alignment horizontal="left" vertical="center"/>
    </xf>
    <xf numFmtId="0" fontId="31" fillId="2" borderId="2" xfId="0" applyFont="1" applyFill="1" applyBorder="1" applyAlignment="1" applyProtection="1">
      <alignment horizontal="left" vertical="center" shrinkToFit="1"/>
      <protection locked="0"/>
    </xf>
    <xf numFmtId="0" fontId="31" fillId="2" borderId="33" xfId="0" applyFont="1" applyFill="1" applyBorder="1" applyAlignment="1" applyProtection="1">
      <alignment horizontal="left" vertical="center" shrinkToFit="1"/>
      <protection locked="0"/>
    </xf>
    <xf numFmtId="0" fontId="31" fillId="2" borderId="8" xfId="4" applyFont="1" applyFill="1" applyBorder="1" applyAlignment="1" applyProtection="1">
      <alignment horizontal="left" vertical="center" shrinkToFit="1"/>
      <protection locked="0"/>
    </xf>
    <xf numFmtId="0" fontId="31" fillId="2" borderId="34" xfId="4" applyFont="1" applyFill="1" applyBorder="1" applyAlignment="1" applyProtection="1">
      <alignment horizontal="left" vertical="center" shrinkToFit="1"/>
      <protection locked="0"/>
    </xf>
    <xf numFmtId="0" fontId="25" fillId="2" borderId="10"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4" borderId="1"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33" xfId="0" applyFont="1" applyFill="1" applyBorder="1" applyAlignment="1">
      <alignment horizontal="center" vertical="center"/>
    </xf>
    <xf numFmtId="0" fontId="12" fillId="2" borderId="8"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33" xfId="0" applyFont="1" applyBorder="1" applyAlignment="1">
      <alignment horizontal="left" vertical="center" shrinkToFit="1"/>
    </xf>
    <xf numFmtId="0" fontId="23" fillId="0" borderId="24" xfId="0" applyFont="1" applyBorder="1" applyAlignment="1">
      <alignment horizontal="left" vertical="center"/>
    </xf>
    <xf numFmtId="0" fontId="14" fillId="2" borderId="2" xfId="4" applyFill="1" applyBorder="1" applyAlignment="1" applyProtection="1">
      <alignment horizontal="left" vertical="center" shrinkToFit="1"/>
      <protection locked="0"/>
    </xf>
    <xf numFmtId="0" fontId="30" fillId="2" borderId="2" xfId="4" applyFont="1" applyFill="1" applyBorder="1" applyAlignment="1" applyProtection="1">
      <alignment horizontal="left" vertical="center" shrinkToFit="1"/>
      <protection locked="0"/>
    </xf>
    <xf numFmtId="0" fontId="30" fillId="2" borderId="33" xfId="4" applyFont="1" applyFill="1" applyBorder="1" applyAlignment="1" applyProtection="1">
      <alignment horizontal="left" vertical="center" shrinkToFit="1"/>
      <protection locked="0"/>
    </xf>
    <xf numFmtId="0" fontId="23" fillId="0" borderId="21" xfId="0" applyFont="1" applyBorder="1" applyAlignment="1">
      <alignment horizontal="center" vertical="center"/>
    </xf>
    <xf numFmtId="0" fontId="23" fillId="0" borderId="38"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shrinkToFit="1"/>
    </xf>
    <xf numFmtId="0" fontId="23" fillId="0" borderId="23" xfId="0" applyFont="1" applyBorder="1" applyAlignment="1">
      <alignment horizontal="center" vertical="center" shrinkToFit="1"/>
    </xf>
    <xf numFmtId="0" fontId="25" fillId="2" borderId="41" xfId="0" applyFont="1" applyFill="1" applyBorder="1" applyAlignment="1" applyProtection="1">
      <alignment horizontal="center" vertical="center"/>
      <protection locked="0"/>
    </xf>
    <xf numFmtId="0" fontId="25" fillId="0" borderId="10" xfId="0" applyFont="1" applyBorder="1" applyAlignment="1">
      <alignment horizontal="center" vertical="center"/>
    </xf>
    <xf numFmtId="0" fontId="23" fillId="2" borderId="1" xfId="0" applyFont="1" applyFill="1" applyBorder="1" applyAlignment="1" applyProtection="1">
      <alignment horizontal="left" vertical="center" shrinkToFit="1"/>
      <protection locked="0"/>
    </xf>
    <xf numFmtId="0" fontId="23" fillId="2" borderId="2"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protection locked="0"/>
    </xf>
    <xf numFmtId="0" fontId="25" fillId="2" borderId="8" xfId="0" applyFont="1" applyFill="1" applyBorder="1" applyAlignment="1" applyProtection="1">
      <alignment horizontal="left" vertical="center" shrinkToFit="1"/>
      <protection locked="0"/>
    </xf>
    <xf numFmtId="0" fontId="25" fillId="2" borderId="34" xfId="0" applyFont="1" applyFill="1" applyBorder="1" applyAlignment="1" applyProtection="1">
      <alignment horizontal="left" vertical="center" shrinkToFit="1"/>
      <protection locked="0"/>
    </xf>
    <xf numFmtId="0" fontId="23" fillId="0" borderId="8" xfId="0" applyFont="1" applyBorder="1" applyAlignment="1">
      <alignment horizontal="center" vertical="center"/>
    </xf>
    <xf numFmtId="0" fontId="23" fillId="0" borderId="37" xfId="0" applyFont="1" applyBorder="1" applyAlignment="1">
      <alignment horizontal="center" vertical="center"/>
    </xf>
    <xf numFmtId="0" fontId="23" fillId="2" borderId="0" xfId="0" applyFont="1" applyFill="1" applyAlignment="1" applyProtection="1">
      <alignment horizontal="left" vertical="center" shrinkToFit="1"/>
      <protection locked="0"/>
    </xf>
    <xf numFmtId="0" fontId="23" fillId="2" borderId="55" xfId="0" applyFont="1" applyFill="1" applyBorder="1" applyAlignment="1" applyProtection="1">
      <alignment horizontal="left" vertical="center" shrinkToFit="1"/>
      <protection locked="0"/>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2" borderId="16" xfId="0" applyFont="1" applyFill="1" applyBorder="1" applyAlignment="1" applyProtection="1">
      <alignment horizontal="left" vertical="center" shrinkToFit="1"/>
      <protection locked="0"/>
    </xf>
    <xf numFmtId="0" fontId="23" fillId="2" borderId="42" xfId="0" applyFont="1" applyFill="1" applyBorder="1" applyAlignment="1" applyProtection="1">
      <alignment horizontal="left" vertical="center" shrinkToFit="1"/>
      <protection locked="0"/>
    </xf>
    <xf numFmtId="0" fontId="23" fillId="2" borderId="8" xfId="0" applyFont="1" applyFill="1" applyBorder="1" applyAlignment="1" applyProtection="1">
      <alignment horizontal="left" vertical="center" shrinkToFit="1"/>
      <protection locked="0"/>
    </xf>
    <xf numFmtId="0" fontId="23" fillId="0" borderId="4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180" fontId="23" fillId="2" borderId="1" xfId="0" applyNumberFormat="1" applyFont="1" applyFill="1" applyBorder="1" applyAlignment="1" applyProtection="1">
      <alignment horizontal="left" vertical="center" shrinkToFit="1"/>
      <protection locked="0"/>
    </xf>
    <xf numFmtId="180" fontId="23" fillId="2" borderId="2" xfId="0" applyNumberFormat="1" applyFont="1" applyFill="1" applyBorder="1" applyAlignment="1" applyProtection="1">
      <alignment horizontal="left" vertical="center" shrinkToFit="1"/>
      <protection locked="0"/>
    </xf>
    <xf numFmtId="180" fontId="23" fillId="2" borderId="33" xfId="0" applyNumberFormat="1" applyFont="1" applyFill="1" applyBorder="1" applyAlignment="1" applyProtection="1">
      <alignment horizontal="left" vertical="center" shrinkToFit="1"/>
      <protection locked="0"/>
    </xf>
    <xf numFmtId="0" fontId="23" fillId="2" borderId="34" xfId="0" applyFont="1" applyFill="1" applyBorder="1" applyAlignment="1" applyProtection="1">
      <alignment horizontal="left" vertical="center" shrinkToFit="1"/>
      <protection locked="0"/>
    </xf>
    <xf numFmtId="0" fontId="25" fillId="2" borderId="33" xfId="0" applyFont="1" applyFill="1" applyBorder="1" applyAlignment="1" applyProtection="1">
      <alignment horizontal="left" vertical="center" shrinkToFit="1"/>
      <protection locked="0"/>
    </xf>
    <xf numFmtId="0" fontId="25" fillId="2" borderId="46" xfId="0" applyFont="1" applyFill="1" applyBorder="1" applyAlignment="1" applyProtection="1">
      <alignment horizontal="left" vertical="center" shrinkToFit="1"/>
      <protection locked="0"/>
    </xf>
    <xf numFmtId="0" fontId="25" fillId="2" borderId="47" xfId="0" applyFont="1" applyFill="1" applyBorder="1" applyAlignment="1" applyProtection="1">
      <alignment horizontal="left" vertical="center" shrinkToFit="1"/>
      <protection locked="0"/>
    </xf>
    <xf numFmtId="0" fontId="25" fillId="2" borderId="48" xfId="0" applyFont="1" applyFill="1" applyBorder="1" applyAlignment="1" applyProtection="1">
      <alignment horizontal="left" vertical="center" shrinkToFit="1"/>
      <protection locked="0"/>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lignment vertical="center"/>
    </xf>
    <xf numFmtId="0" fontId="22" fillId="0" borderId="44" xfId="0" applyFont="1" applyBorder="1" applyAlignment="1">
      <alignment horizontal="center" vertical="center"/>
    </xf>
    <xf numFmtId="0" fontId="22" fillId="0" borderId="35" xfId="0" applyFont="1" applyBorder="1" applyAlignment="1">
      <alignment horizontal="center" vertical="center"/>
    </xf>
    <xf numFmtId="0" fontId="23" fillId="0" borderId="18" xfId="0" applyFont="1" applyBorder="1" applyAlignment="1">
      <alignment horizontal="left" vertical="center"/>
    </xf>
    <xf numFmtId="177" fontId="23" fillId="2" borderId="45" xfId="0" applyNumberFormat="1" applyFont="1" applyFill="1" applyBorder="1" applyAlignment="1" applyProtection="1">
      <alignment horizontal="left" vertical="center" shrinkToFit="1"/>
      <protection locked="0"/>
    </xf>
    <xf numFmtId="177" fontId="23" fillId="2" borderId="35" xfId="0" applyNumberFormat="1" applyFont="1" applyFill="1" applyBorder="1" applyAlignment="1" applyProtection="1">
      <alignment horizontal="left" vertical="center" shrinkToFit="1"/>
      <protection locked="0"/>
    </xf>
    <xf numFmtId="177" fontId="23" fillId="2" borderId="40" xfId="0" applyNumberFormat="1" applyFont="1" applyFill="1" applyBorder="1" applyAlignment="1" applyProtection="1">
      <alignment horizontal="left" vertical="center" shrinkToFit="1"/>
      <protection locked="0"/>
    </xf>
    <xf numFmtId="0" fontId="25" fillId="2" borderId="15" xfId="0" applyFont="1" applyFill="1" applyBorder="1" applyAlignment="1" applyProtection="1">
      <alignment horizontal="left" vertical="center" shrinkToFit="1"/>
      <protection locked="0"/>
    </xf>
    <xf numFmtId="0" fontId="25" fillId="2" borderId="16" xfId="0" applyFont="1" applyFill="1" applyBorder="1" applyAlignment="1" applyProtection="1">
      <alignment horizontal="left" vertical="center" shrinkToFit="1"/>
      <protection locked="0"/>
    </xf>
    <xf numFmtId="0" fontId="25" fillId="2" borderId="42" xfId="0" applyFont="1" applyFill="1" applyBorder="1" applyAlignment="1" applyProtection="1">
      <alignment horizontal="left" vertical="center" shrinkToFit="1"/>
      <protection locked="0"/>
    </xf>
    <xf numFmtId="0" fontId="25" fillId="2" borderId="20" xfId="0" applyFont="1" applyFill="1" applyBorder="1" applyAlignment="1" applyProtection="1">
      <alignment horizontal="left" vertical="center" shrinkToFit="1"/>
      <protection locked="0"/>
    </xf>
    <xf numFmtId="0" fontId="28" fillId="0" borderId="28" xfId="0" applyFont="1" applyBorder="1" applyAlignment="1">
      <alignment horizontal="left" vertical="center" wrapText="1"/>
    </xf>
    <xf numFmtId="0" fontId="23" fillId="0" borderId="21" xfId="0" applyFont="1" applyBorder="1" applyAlignment="1">
      <alignment horizontal="center" vertical="center" wrapText="1" shrinkToFit="1"/>
    </xf>
    <xf numFmtId="0" fontId="23" fillId="0" borderId="38"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20" xfId="0" applyFont="1" applyBorder="1" applyAlignment="1">
      <alignment horizontal="center" vertical="center" shrinkToFit="1"/>
    </xf>
    <xf numFmtId="0" fontId="23" fillId="0" borderId="8" xfId="0" applyFont="1" applyBorder="1" applyAlignment="1">
      <alignment horizontal="center" vertical="center" shrinkToFit="1"/>
    </xf>
    <xf numFmtId="0" fontId="76" fillId="5" borderId="0" xfId="0" applyFont="1" applyFill="1" applyAlignment="1">
      <alignment horizontal="center" vertical="center"/>
    </xf>
    <xf numFmtId="0" fontId="0" fillId="5" borderId="53" xfId="0" applyFill="1" applyBorder="1" applyAlignment="1">
      <alignment horizontal="center" vertical="center" shrinkToFit="1"/>
    </xf>
    <xf numFmtId="0" fontId="0" fillId="5" borderId="54" xfId="0" applyFill="1" applyBorder="1" applyAlignment="1">
      <alignment horizontal="center" vertical="center" shrinkToFit="1"/>
    </xf>
    <xf numFmtId="0" fontId="0" fillId="5" borderId="8" xfId="0" applyFill="1" applyBorder="1" applyAlignment="1">
      <alignment horizontal="right" vertical="center"/>
    </xf>
    <xf numFmtId="0" fontId="0" fillId="5" borderId="1" xfId="0" applyFill="1" applyBorder="1" applyAlignment="1">
      <alignment horizontal="center" vertical="center"/>
    </xf>
    <xf numFmtId="0" fontId="0" fillId="5" borderId="37" xfId="0" applyFill="1" applyBorder="1" applyAlignment="1">
      <alignment horizontal="center" vertical="center"/>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3" borderId="1"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5" borderId="0" xfId="0" applyFill="1" applyAlignment="1">
      <alignment horizontal="right" vertical="center"/>
    </xf>
    <xf numFmtId="0" fontId="0" fillId="5" borderId="60"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53" xfId="0" applyFill="1" applyBorder="1" applyAlignment="1">
      <alignment horizontal="left" vertical="center" shrinkToFit="1"/>
    </xf>
    <xf numFmtId="0" fontId="0" fillId="5" borderId="59" xfId="0" applyFill="1" applyBorder="1" applyAlignment="1">
      <alignment horizontal="left" vertical="center" shrinkToFit="1"/>
    </xf>
    <xf numFmtId="0" fontId="0" fillId="5" borderId="54" xfId="0" applyFill="1" applyBorder="1" applyAlignment="1">
      <alignment horizontal="left" vertical="center" shrinkToFit="1"/>
    </xf>
    <xf numFmtId="176" fontId="0" fillId="6" borderId="53" xfId="2" applyNumberFormat="1" applyFont="1" applyFill="1" applyBorder="1" applyAlignment="1">
      <alignment horizontal="right" vertical="center" shrinkToFit="1"/>
    </xf>
    <xf numFmtId="176" fontId="0" fillId="6" borderId="54" xfId="2" applyNumberFormat="1" applyFont="1" applyFill="1" applyBorder="1" applyAlignment="1">
      <alignment horizontal="right" vertical="center" shrinkToFit="1"/>
    </xf>
    <xf numFmtId="176" fontId="44" fillId="6" borderId="53" xfId="2" applyNumberFormat="1" applyFont="1" applyFill="1" applyBorder="1" applyAlignment="1">
      <alignment horizontal="right" vertical="center" shrinkToFit="1"/>
    </xf>
    <xf numFmtId="176" fontId="44" fillId="6" borderId="54" xfId="2" applyNumberFormat="1" applyFont="1" applyFill="1" applyBorder="1" applyAlignment="1">
      <alignment horizontal="right" vertical="center" shrinkToFit="1"/>
    </xf>
    <xf numFmtId="0" fontId="0" fillId="5" borderId="59" xfId="0" applyFill="1" applyBorder="1" applyAlignment="1">
      <alignment horizontal="center" vertical="center" shrinkToFit="1"/>
    </xf>
    <xf numFmtId="0" fontId="75" fillId="5" borderId="0" xfId="0" applyFont="1" applyFill="1" applyAlignment="1">
      <alignment horizontal="left" vertical="center" wrapText="1"/>
    </xf>
    <xf numFmtId="58" fontId="74" fillId="5" borderId="84" xfId="0" applyNumberFormat="1" applyFont="1" applyFill="1" applyBorder="1" applyAlignment="1">
      <alignment horizontal="center" vertical="center" shrinkToFit="1"/>
    </xf>
    <xf numFmtId="58" fontId="74" fillId="5" borderId="3" xfId="0" applyNumberFormat="1" applyFont="1" applyFill="1" applyBorder="1" applyAlignment="1">
      <alignment horizontal="center" vertical="center" shrinkToFit="1"/>
    </xf>
    <xf numFmtId="0" fontId="0" fillId="5" borderId="2" xfId="0" applyFill="1" applyBorder="1" applyAlignment="1">
      <alignment horizontal="center" vertical="center"/>
    </xf>
    <xf numFmtId="0" fontId="0" fillId="5" borderId="3" xfId="0" applyFill="1" applyBorder="1" applyAlignment="1">
      <alignment horizontal="center" vertical="center"/>
    </xf>
    <xf numFmtId="176" fontId="0" fillId="9" borderId="1" xfId="2" applyNumberFormat="1" applyFont="1" applyFill="1" applyBorder="1" applyAlignment="1" applyProtection="1">
      <alignment horizontal="center" vertical="center" shrinkToFit="1"/>
      <protection locked="0"/>
    </xf>
    <xf numFmtId="176" fontId="0" fillId="9" borderId="2" xfId="2" applyNumberFormat="1" applyFont="1" applyFill="1" applyBorder="1" applyAlignment="1" applyProtection="1">
      <alignment horizontal="center" vertical="center" shrinkToFit="1"/>
      <protection locked="0"/>
    </xf>
    <xf numFmtId="176" fontId="0" fillId="9" borderId="3" xfId="2" applyNumberFormat="1" applyFont="1" applyFill="1" applyBorder="1" applyAlignment="1" applyProtection="1">
      <alignment horizontal="center" vertical="center" shrinkToFit="1"/>
      <protection locked="0"/>
    </xf>
    <xf numFmtId="176" fontId="0" fillId="6" borderId="56" xfId="2" applyNumberFormat="1" applyFont="1" applyFill="1" applyBorder="1" applyAlignment="1" applyProtection="1">
      <alignment horizontal="center" vertical="center"/>
    </xf>
    <xf numFmtId="176" fontId="0" fillId="6" borderId="57" xfId="2" applyNumberFormat="1" applyFont="1" applyFill="1" applyBorder="1" applyAlignment="1" applyProtection="1">
      <alignment horizontal="center" vertical="center"/>
    </xf>
    <xf numFmtId="176" fontId="0" fillId="6" borderId="58" xfId="2" applyNumberFormat="1" applyFont="1" applyFill="1" applyBorder="1" applyAlignment="1" applyProtection="1">
      <alignment horizontal="center" vertical="center"/>
    </xf>
    <xf numFmtId="176" fontId="0" fillId="6" borderId="53" xfId="2" applyNumberFormat="1" applyFont="1" applyFill="1" applyBorder="1" applyAlignment="1" applyProtection="1">
      <alignment horizontal="center" vertical="center" shrinkToFit="1"/>
    </xf>
    <xf numFmtId="176" fontId="0" fillId="6" borderId="59" xfId="2" applyNumberFormat="1" applyFont="1" applyFill="1" applyBorder="1" applyAlignment="1" applyProtection="1">
      <alignment horizontal="center" vertical="center" shrinkToFit="1"/>
    </xf>
    <xf numFmtId="0" fontId="0" fillId="5" borderId="0" xfId="0" applyFill="1" applyAlignment="1">
      <alignment horizontal="center" vertical="center" shrinkToFit="1"/>
    </xf>
    <xf numFmtId="176" fontId="0" fillId="5" borderId="74" xfId="2" applyNumberFormat="1" applyFont="1" applyFill="1" applyBorder="1" applyAlignment="1">
      <alignment horizontal="center" vertical="center" shrinkToFit="1"/>
    </xf>
    <xf numFmtId="176" fontId="0" fillId="5" borderId="7" xfId="2" applyNumberFormat="1" applyFont="1" applyFill="1" applyBorder="1" applyAlignment="1">
      <alignment horizontal="center" vertical="center" shrinkToFit="1"/>
    </xf>
    <xf numFmtId="0" fontId="0" fillId="5" borderId="74" xfId="0" applyFill="1" applyBorder="1" applyAlignment="1">
      <alignment horizontal="center" vertical="center"/>
    </xf>
    <xf numFmtId="0" fontId="0" fillId="5" borderId="7" xfId="0" applyFill="1" applyBorder="1" applyAlignment="1">
      <alignment horizontal="center" vertical="center"/>
    </xf>
    <xf numFmtId="176" fontId="0" fillId="5" borderId="60" xfId="2" applyNumberFormat="1" applyFont="1" applyFill="1" applyBorder="1" applyAlignment="1">
      <alignment horizontal="center" vertical="center"/>
    </xf>
    <xf numFmtId="176" fontId="0" fillId="5" borderId="7" xfId="2" applyNumberFormat="1" applyFont="1" applyFill="1" applyBorder="1" applyAlignment="1">
      <alignment horizontal="center" vertical="center"/>
    </xf>
    <xf numFmtId="176" fontId="0" fillId="5" borderId="0" xfId="2" applyNumberFormat="1" applyFont="1" applyFill="1" applyBorder="1" applyAlignment="1">
      <alignment horizontal="center" vertical="center"/>
    </xf>
    <xf numFmtId="176" fontId="0" fillId="5" borderId="36" xfId="2" applyNumberFormat="1" applyFont="1" applyFill="1" applyBorder="1" applyAlignment="1" applyProtection="1">
      <alignment horizontal="center" vertical="center" shrinkToFit="1"/>
    </xf>
    <xf numFmtId="176" fontId="0" fillId="5" borderId="0" xfId="2" applyNumberFormat="1" applyFont="1" applyFill="1" applyBorder="1" applyAlignment="1" applyProtection="1">
      <alignment horizontal="center" vertical="center" shrinkToFit="1"/>
    </xf>
    <xf numFmtId="0" fontId="0" fillId="10" borderId="0" xfId="0" applyFill="1" applyAlignment="1">
      <alignment horizontal="left" vertical="center" wrapText="1"/>
    </xf>
    <xf numFmtId="0" fontId="75" fillId="5" borderId="0" xfId="0" applyFont="1" applyFill="1" applyAlignment="1">
      <alignment vertical="center" wrapText="1"/>
    </xf>
    <xf numFmtId="0" fontId="75" fillId="0" borderId="0" xfId="0" applyFont="1" applyAlignment="1">
      <alignment vertical="center" wrapText="1"/>
    </xf>
    <xf numFmtId="0" fontId="0" fillId="10" borderId="53" xfId="0" applyFill="1" applyBorder="1" applyAlignment="1">
      <alignment horizontal="center" vertical="center" shrinkToFit="1"/>
    </xf>
    <xf numFmtId="0" fontId="0" fillId="10" borderId="54" xfId="0" applyFill="1" applyBorder="1" applyAlignment="1">
      <alignment horizontal="center" vertical="center" shrinkToFit="1"/>
    </xf>
    <xf numFmtId="0" fontId="41" fillId="10" borderId="0" xfId="0" applyFont="1" applyFill="1" applyAlignment="1">
      <alignment horizontal="center" vertical="center" wrapText="1"/>
    </xf>
    <xf numFmtId="0" fontId="32" fillId="0" borderId="77" xfId="0" applyFont="1" applyBorder="1" applyAlignment="1">
      <alignment horizontal="left"/>
    </xf>
    <xf numFmtId="0" fontId="28" fillId="0" borderId="53" xfId="0" applyFont="1" applyBorder="1" applyAlignment="1">
      <alignment horizontal="left" vertical="center" wrapText="1"/>
    </xf>
    <xf numFmtId="0" fontId="28" fillId="0" borderId="59" xfId="0" applyFont="1" applyBorder="1" applyAlignment="1">
      <alignment horizontal="left" vertical="center" wrapText="1"/>
    </xf>
    <xf numFmtId="0" fontId="28" fillId="0" borderId="54" xfId="0" applyFont="1" applyBorder="1" applyAlignment="1">
      <alignment horizontal="left" vertical="center" wrapText="1"/>
    </xf>
    <xf numFmtId="176" fontId="44" fillId="6" borderId="53" xfId="2" applyNumberFormat="1" applyFont="1" applyFill="1" applyBorder="1" applyAlignment="1" applyProtection="1">
      <alignment horizontal="right" vertical="center" shrinkToFit="1"/>
    </xf>
    <xf numFmtId="176" fontId="44" fillId="6" borderId="54" xfId="2" applyNumberFormat="1" applyFont="1" applyFill="1" applyBorder="1" applyAlignment="1" applyProtection="1">
      <alignment horizontal="right" vertical="center" shrinkToFit="1"/>
    </xf>
    <xf numFmtId="0" fontId="0" fillId="10" borderId="0" xfId="0" applyFill="1" applyAlignment="1">
      <alignment horizontal="right" vertical="center"/>
    </xf>
    <xf numFmtId="176" fontId="0" fillId="6" borderId="53" xfId="2" applyNumberFormat="1" applyFont="1" applyFill="1" applyBorder="1" applyAlignment="1" applyProtection="1">
      <alignment horizontal="right" vertical="center" shrinkToFit="1"/>
    </xf>
    <xf numFmtId="176" fontId="0" fillId="6" borderId="54" xfId="2" applyNumberFormat="1" applyFont="1" applyFill="1" applyBorder="1" applyAlignment="1" applyProtection="1">
      <alignment horizontal="right" vertical="center" shrinkToFit="1"/>
    </xf>
    <xf numFmtId="0" fontId="0" fillId="10" borderId="53" xfId="0" applyFill="1" applyBorder="1" applyAlignment="1">
      <alignment horizontal="left" vertical="center" shrinkToFit="1"/>
    </xf>
    <xf numFmtId="0" fontId="0" fillId="10" borderId="59" xfId="0" applyFill="1" applyBorder="1" applyAlignment="1">
      <alignment horizontal="left" vertical="center" shrinkToFit="1"/>
    </xf>
    <xf numFmtId="0" fontId="0" fillId="10" borderId="54" xfId="0" applyFill="1" applyBorder="1" applyAlignment="1">
      <alignment horizontal="left" vertical="center" shrinkToFit="1"/>
    </xf>
    <xf numFmtId="58" fontId="74" fillId="5" borderId="6" xfId="0" applyNumberFormat="1" applyFont="1" applyFill="1" applyBorder="1" applyAlignment="1">
      <alignment horizontal="center" vertical="center" shrinkToFit="1"/>
    </xf>
    <xf numFmtId="0" fontId="0" fillId="5" borderId="6" xfId="0" applyFill="1" applyBorder="1" applyAlignment="1">
      <alignment horizontal="center" vertical="center" shrinkToFit="1"/>
    </xf>
    <xf numFmtId="0" fontId="0" fillId="5" borderId="9" xfId="0"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7" xfId="0" applyFont="1" applyBorder="1" applyAlignment="1">
      <alignment horizontal="center" vertical="center" shrinkToFit="1"/>
    </xf>
    <xf numFmtId="0" fontId="12" fillId="3" borderId="15"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12" fillId="3" borderId="17" xfId="0" applyFont="1" applyFill="1" applyBorder="1" applyAlignment="1">
      <alignment horizontal="left" vertical="center" shrinkToFit="1"/>
    </xf>
    <xf numFmtId="0" fontId="12" fillId="3" borderId="20" xfId="0" applyFont="1" applyFill="1" applyBorder="1" applyAlignment="1">
      <alignment horizontal="left" vertical="center" shrinkToFit="1"/>
    </xf>
    <xf numFmtId="0" fontId="12" fillId="3" borderId="8" xfId="0" applyFont="1" applyFill="1" applyBorder="1" applyAlignment="1">
      <alignment horizontal="left" vertical="center" shrinkToFit="1"/>
    </xf>
    <xf numFmtId="0" fontId="12" fillId="3" borderId="37" xfId="0" applyFont="1" applyFill="1" applyBorder="1" applyAlignment="1">
      <alignment horizontal="left" vertical="center" shrinkToFit="1"/>
    </xf>
    <xf numFmtId="0" fontId="2" fillId="0" borderId="0" xfId="0" applyFont="1" applyAlignment="1">
      <alignment horizontal="center" vertical="center" shrinkToFit="1"/>
    </xf>
    <xf numFmtId="0" fontId="78" fillId="0" borderId="0" xfId="0" applyFont="1" applyAlignment="1">
      <alignment horizontal="center" vertical="center" wrapText="1" shrinkToFit="1"/>
    </xf>
    <xf numFmtId="0" fontId="78"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3" borderId="6" xfId="0" applyFont="1" applyFill="1" applyBorder="1" applyAlignment="1">
      <alignment horizontal="left" vertical="center" shrinkToFit="1"/>
    </xf>
    <xf numFmtId="177" fontId="36" fillId="3" borderId="0" xfId="0" applyNumberFormat="1" applyFont="1" applyFill="1" applyAlignment="1">
      <alignment horizontal="center" vertical="center" shrinkToFit="1"/>
    </xf>
    <xf numFmtId="0" fontId="34" fillId="0" borderId="0" xfId="0" applyFont="1" applyAlignment="1">
      <alignment horizontal="left" vertical="center" wrapText="1"/>
    </xf>
    <xf numFmtId="0" fontId="6" fillId="0" borderId="0" xfId="0" applyFont="1" applyAlignment="1">
      <alignment horizontal="left" vertical="center"/>
    </xf>
    <xf numFmtId="0" fontId="11" fillId="0" borderId="0" xfId="0" applyFont="1" applyAlignment="1">
      <alignment horizontal="center" shrinkToFit="1"/>
    </xf>
    <xf numFmtId="180" fontId="12" fillId="3" borderId="6" xfId="0" applyNumberFormat="1" applyFont="1" applyFill="1" applyBorder="1" applyAlignment="1">
      <alignment horizontal="left" vertical="center" shrinkToFit="1"/>
    </xf>
    <xf numFmtId="0" fontId="17" fillId="0" borderId="0" xfId="0" applyFont="1" applyAlignment="1">
      <alignment horizontal="left" vertical="center" wrapText="1"/>
    </xf>
    <xf numFmtId="179" fontId="26" fillId="3" borderId="0" xfId="0" applyNumberFormat="1" applyFont="1" applyFill="1" applyAlignment="1">
      <alignment horizontal="center" vertical="center" shrinkToFit="1"/>
    </xf>
    <xf numFmtId="0" fontId="19" fillId="0" borderId="2" xfId="0" applyFont="1" applyBorder="1" applyAlignment="1">
      <alignment vertical="center" shrinkToFit="1"/>
    </xf>
    <xf numFmtId="0" fontId="19" fillId="0" borderId="2" xfId="0" applyFont="1" applyBorder="1">
      <alignment vertical="center"/>
    </xf>
    <xf numFmtId="0" fontId="19" fillId="0" borderId="3" xfId="0" applyFont="1" applyBorder="1">
      <alignment vertical="center"/>
    </xf>
    <xf numFmtId="0" fontId="15" fillId="0" borderId="16" xfId="0" applyFont="1" applyBorder="1" applyAlignment="1">
      <alignment horizontal="left" vertical="center"/>
    </xf>
    <xf numFmtId="0" fontId="16" fillId="0" borderId="0" xfId="0" applyFont="1" applyAlignment="1">
      <alignment horizontal="left" vertical="center"/>
    </xf>
    <xf numFmtId="0" fontId="12" fillId="0" borderId="1" xfId="0" applyFont="1" applyBorder="1" applyAlignment="1">
      <alignment horizontal="center" vertical="center" textRotation="255" shrinkToFit="1"/>
    </xf>
    <xf numFmtId="0" fontId="12" fillId="0" borderId="1" xfId="0" applyFont="1" applyBorder="1">
      <alignment vertical="center"/>
    </xf>
    <xf numFmtId="0" fontId="17"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7"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1" xfId="0" applyFont="1" applyFill="1" applyBorder="1" applyAlignment="1">
      <alignment horizontal="left" shrinkToFit="1"/>
    </xf>
    <xf numFmtId="0" fontId="12" fillId="3" borderId="2" xfId="0" applyFont="1" applyFill="1" applyBorder="1" applyAlignment="1">
      <alignment horizontal="left" shrinkToFit="1"/>
    </xf>
    <xf numFmtId="0" fontId="12" fillId="3" borderId="3" xfId="0" applyFont="1" applyFill="1" applyBorder="1" applyAlignment="1">
      <alignment horizontal="left" shrinkToFit="1"/>
    </xf>
    <xf numFmtId="0" fontId="12" fillId="0" borderId="0" xfId="0" applyFont="1" applyAlignment="1">
      <alignment horizontal="left" vertical="center"/>
    </xf>
    <xf numFmtId="0" fontId="17" fillId="0" borderId="6" xfId="0" applyFont="1" applyBorder="1" applyAlignment="1">
      <alignment horizontal="center" vertical="center" shrinkToFit="1"/>
    </xf>
    <xf numFmtId="0" fontId="12" fillId="0" borderId="6" xfId="0" applyFont="1" applyBorder="1" applyAlignment="1">
      <alignment vertical="center" shrinkToFit="1"/>
    </xf>
    <xf numFmtId="0" fontId="17"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35" fillId="0" borderId="28" xfId="0" applyFont="1" applyBorder="1" applyAlignment="1">
      <alignment horizontal="left" vertical="center"/>
    </xf>
    <xf numFmtId="0" fontId="35" fillId="0" borderId="0" xfId="0" applyFont="1" applyAlignment="1">
      <alignment horizontal="left" vertical="center"/>
    </xf>
    <xf numFmtId="0" fontId="12" fillId="3" borderId="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0" borderId="8" xfId="0" applyFont="1" applyBorder="1" applyAlignment="1">
      <alignment horizontal="left" vertical="center"/>
    </xf>
    <xf numFmtId="0" fontId="12" fillId="3" borderId="6" xfId="0" applyFont="1" applyFill="1" applyBorder="1" applyAlignment="1">
      <alignment horizontal="left" shrinkToFit="1"/>
    </xf>
    <xf numFmtId="0" fontId="19" fillId="0" borderId="15" xfId="0" applyFont="1" applyBorder="1" applyAlignment="1">
      <alignment vertical="center" shrinkToFit="1"/>
    </xf>
    <xf numFmtId="0" fontId="19" fillId="0" borderId="16" xfId="0" applyFont="1" applyBorder="1">
      <alignment vertical="center"/>
    </xf>
    <xf numFmtId="0" fontId="19" fillId="0" borderId="17" xfId="0" applyFont="1" applyBorder="1">
      <alignment vertical="center"/>
    </xf>
    <xf numFmtId="0" fontId="12" fillId="0" borderId="1" xfId="0" applyFont="1" applyBorder="1" applyAlignment="1">
      <alignment horizontal="center" vertical="center" shrinkToFit="1"/>
    </xf>
    <xf numFmtId="0" fontId="12" fillId="0" borderId="6" xfId="0" applyFont="1" applyBorder="1" applyAlignment="1">
      <alignment horizontal="center"/>
    </xf>
    <xf numFmtId="0" fontId="12" fillId="3" borderId="6" xfId="0" applyFont="1" applyFill="1" applyBorder="1" applyAlignment="1">
      <alignment shrinkToFit="1"/>
    </xf>
    <xf numFmtId="0" fontId="12" fillId="0" borderId="6" xfId="0" applyFont="1" applyBorder="1" applyAlignment="1">
      <alignment horizontal="center" shrinkToFit="1"/>
    </xf>
    <xf numFmtId="0" fontId="79" fillId="0" borderId="0" xfId="0" applyFont="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31" fillId="2" borderId="2" xfId="0" applyFont="1" applyFill="1" applyBorder="1" applyAlignment="1">
      <alignment horizontal="left" vertical="center"/>
    </xf>
    <xf numFmtId="0" fontId="31" fillId="2" borderId="33" xfId="0" applyFont="1" applyFill="1" applyBorder="1" applyAlignment="1">
      <alignment horizontal="left" vertical="center"/>
    </xf>
    <xf numFmtId="0" fontId="31" fillId="2" borderId="8" xfId="1" applyFont="1" applyFill="1" applyBorder="1" applyAlignment="1" applyProtection="1">
      <alignment horizontal="left" vertical="center"/>
    </xf>
    <xf numFmtId="0" fontId="31" fillId="2" borderId="34" xfId="1" applyFont="1" applyFill="1" applyBorder="1" applyAlignment="1" applyProtection="1">
      <alignment horizontal="left" vertical="center"/>
    </xf>
    <xf numFmtId="49" fontId="25" fillId="2" borderId="41"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37"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6" xfId="0" applyFont="1" applyFill="1" applyBorder="1" applyAlignment="1">
      <alignment horizontal="left" vertical="center"/>
    </xf>
    <xf numFmtId="0" fontId="25" fillId="2" borderId="47" xfId="0" applyFont="1" applyFill="1" applyBorder="1" applyAlignment="1">
      <alignment horizontal="left" vertical="center"/>
    </xf>
    <xf numFmtId="0" fontId="25" fillId="2" borderId="48" xfId="0" applyFont="1" applyFill="1" applyBorder="1" applyAlignment="1">
      <alignment horizontal="left" vertical="center"/>
    </xf>
    <xf numFmtId="0" fontId="25" fillId="2" borderId="2" xfId="0" applyFont="1" applyFill="1" applyBorder="1" applyAlignment="1">
      <alignment horizontal="left" vertical="center"/>
    </xf>
    <xf numFmtId="0" fontId="25" fillId="2" borderId="33" xfId="0" applyFont="1" applyFill="1" applyBorder="1" applyAlignment="1">
      <alignment horizontal="left" vertical="center"/>
    </xf>
    <xf numFmtId="0" fontId="30" fillId="2" borderId="2" xfId="1" applyFont="1" applyFill="1" applyBorder="1" applyAlignment="1" applyProtection="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42" xfId="0" applyFont="1" applyFill="1" applyBorder="1" applyAlignment="1">
      <alignment horizontal="left" vertical="center"/>
    </xf>
    <xf numFmtId="0" fontId="25" fillId="2" borderId="20" xfId="0" applyFont="1" applyFill="1" applyBorder="1" applyAlignment="1">
      <alignment horizontal="left" vertical="center"/>
    </xf>
    <xf numFmtId="0" fontId="25" fillId="2" borderId="8" xfId="0" applyFont="1" applyFill="1" applyBorder="1" applyAlignment="1">
      <alignment horizontal="left" vertical="center"/>
    </xf>
    <xf numFmtId="0" fontId="25" fillId="2" borderId="34" xfId="0" applyFont="1" applyFill="1" applyBorder="1" applyAlignment="1">
      <alignment horizontal="left" vertical="center"/>
    </xf>
    <xf numFmtId="0" fontId="23" fillId="2" borderId="1"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2" xfId="0" applyFont="1" applyFill="1" applyBorder="1" applyAlignment="1">
      <alignment horizontal="left" vertical="center"/>
    </xf>
    <xf numFmtId="0" fontId="23" fillId="2" borderId="8" xfId="0" applyFont="1" applyFill="1" applyBorder="1" applyAlignment="1">
      <alignment horizontal="left" vertical="center"/>
    </xf>
    <xf numFmtId="0" fontId="23" fillId="2" borderId="34" xfId="0" applyFont="1" applyFill="1" applyBorder="1" applyAlignment="1">
      <alignment horizontal="left" vertical="center"/>
    </xf>
    <xf numFmtId="0" fontId="23" fillId="2" borderId="1" xfId="0" applyFont="1" applyFill="1" applyBorder="1" applyAlignment="1">
      <alignment horizontal="left" vertical="center"/>
    </xf>
    <xf numFmtId="0" fontId="23" fillId="2" borderId="33" xfId="0" applyFont="1" applyFill="1" applyBorder="1" applyAlignment="1">
      <alignment horizontal="left" vertical="center"/>
    </xf>
    <xf numFmtId="177" fontId="23" fillId="2" borderId="45" xfId="0" applyNumberFormat="1" applyFont="1" applyFill="1" applyBorder="1" applyAlignment="1">
      <alignment horizontal="left" vertical="center"/>
    </xf>
    <xf numFmtId="177" fontId="23" fillId="2" borderId="35" xfId="0" applyNumberFormat="1" applyFont="1" applyFill="1" applyBorder="1" applyAlignment="1">
      <alignment horizontal="left" vertical="center"/>
    </xf>
    <xf numFmtId="177" fontId="23" fillId="2" borderId="40" xfId="0" applyNumberFormat="1" applyFont="1" applyFill="1" applyBorder="1" applyAlignment="1">
      <alignment horizontal="left" vertical="center"/>
    </xf>
    <xf numFmtId="0" fontId="23" fillId="2" borderId="16" xfId="0" applyFont="1" applyFill="1" applyBorder="1" applyAlignment="1">
      <alignment horizontal="left" vertical="center"/>
    </xf>
    <xf numFmtId="0" fontId="23" fillId="2" borderId="42" xfId="0" applyFont="1" applyFill="1" applyBorder="1" applyAlignment="1">
      <alignment horizontal="left" vertical="center"/>
    </xf>
    <xf numFmtId="0" fontId="23" fillId="2" borderId="0" xfId="0" applyFont="1" applyFill="1" applyAlignment="1">
      <alignment horizontal="left" vertical="center"/>
    </xf>
    <xf numFmtId="0" fontId="23" fillId="2" borderId="55" xfId="0" applyFont="1" applyFill="1" applyBorder="1" applyAlignment="1">
      <alignment horizontal="left" vertical="center"/>
    </xf>
    <xf numFmtId="176" fontId="0" fillId="6" borderId="53" xfId="2" applyNumberFormat="1" applyFont="1" applyFill="1" applyBorder="1" applyAlignment="1" applyProtection="1">
      <alignment horizontal="right" vertical="center"/>
    </xf>
    <xf numFmtId="176" fontId="0" fillId="6" borderId="54" xfId="2" applyNumberFormat="1" applyFont="1" applyFill="1" applyBorder="1" applyAlignment="1" applyProtection="1">
      <alignment horizontal="right" vertical="center"/>
    </xf>
    <xf numFmtId="176" fontId="44" fillId="6" borderId="53" xfId="2" applyNumberFormat="1" applyFont="1" applyFill="1" applyBorder="1" applyAlignment="1" applyProtection="1">
      <alignment horizontal="right" vertical="center"/>
    </xf>
    <xf numFmtId="176" fontId="44" fillId="6" borderId="54" xfId="2" applyNumberFormat="1" applyFont="1" applyFill="1" applyBorder="1" applyAlignment="1" applyProtection="1">
      <alignment horizontal="right"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5" borderId="78" xfId="0" applyFill="1" applyBorder="1" applyAlignment="1">
      <alignment horizontal="center" vertical="center"/>
    </xf>
    <xf numFmtId="0" fontId="0" fillId="5" borderId="79"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55" xfId="0" applyFill="1"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176" fontId="0" fillId="6" borderId="59" xfId="2" applyNumberFormat="1" applyFont="1" applyFill="1" applyBorder="1" applyAlignment="1" applyProtection="1">
      <alignment horizontal="center" vertical="center"/>
    </xf>
    <xf numFmtId="176" fontId="0" fillId="6" borderId="54" xfId="2" applyNumberFormat="1" applyFont="1" applyFill="1" applyBorder="1" applyAlignment="1" applyProtection="1">
      <alignment horizontal="center" vertical="center"/>
    </xf>
    <xf numFmtId="0" fontId="86" fillId="5" borderId="0" xfId="0" applyFont="1" applyFill="1" applyAlignment="1">
      <alignment vertical="center" wrapText="1"/>
    </xf>
    <xf numFmtId="0" fontId="86" fillId="0" borderId="0" xfId="0" applyFont="1" applyAlignment="1">
      <alignment vertical="center" wrapText="1"/>
    </xf>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66" fillId="0" borderId="17" xfId="0" applyFont="1" applyBorder="1" applyAlignment="1">
      <alignment horizontal="left" vertical="center" wrapText="1"/>
    </xf>
    <xf numFmtId="0" fontId="66" fillId="0" borderId="20" xfId="0" applyFont="1" applyBorder="1" applyAlignment="1">
      <alignment horizontal="left" vertical="center" wrapText="1"/>
    </xf>
    <xf numFmtId="0" fontId="66" fillId="0" borderId="8" xfId="0" applyFont="1" applyBorder="1" applyAlignment="1">
      <alignment horizontal="left" vertical="center" wrapText="1"/>
    </xf>
    <xf numFmtId="0" fontId="66" fillId="0" borderId="37" xfId="0" applyFont="1" applyBorder="1" applyAlignment="1">
      <alignment horizontal="left" vertical="center" wrapText="1"/>
    </xf>
    <xf numFmtId="0" fontId="6" fillId="0" borderId="0" xfId="0" applyFont="1" applyAlignment="1">
      <alignmen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61" fillId="8" borderId="1" xfId="3" applyFont="1" applyFill="1" applyBorder="1">
      <alignment vertical="center"/>
    </xf>
    <xf numFmtId="0" fontId="61" fillId="8" borderId="3" xfId="3" applyFont="1" applyFill="1" applyBorder="1">
      <alignment vertical="center"/>
    </xf>
    <xf numFmtId="0" fontId="61" fillId="0" borderId="1" xfId="3" applyFont="1" applyBorder="1" applyAlignment="1" applyProtection="1">
      <alignment vertical="center" shrinkToFit="1"/>
      <protection locked="0"/>
    </xf>
    <xf numFmtId="0" fontId="61" fillId="0" borderId="3" xfId="3" applyFont="1" applyBorder="1" applyAlignment="1" applyProtection="1">
      <alignment vertical="center" shrinkToFit="1"/>
      <protection locked="0"/>
    </xf>
    <xf numFmtId="0" fontId="60" fillId="0" borderId="1" xfId="3" applyFont="1" applyBorder="1" applyAlignment="1" applyProtection="1">
      <alignment horizontal="left" vertical="center" wrapText="1"/>
      <protection locked="0"/>
    </xf>
    <xf numFmtId="0" fontId="60" fillId="0" borderId="2" xfId="3" applyFont="1" applyBorder="1" applyAlignment="1" applyProtection="1">
      <alignment horizontal="left" vertical="center" wrapText="1"/>
      <protection locked="0"/>
    </xf>
    <xf numFmtId="0" fontId="60" fillId="0" borderId="3" xfId="3" applyFont="1" applyBorder="1" applyAlignment="1" applyProtection="1">
      <alignment horizontal="left" vertical="center" wrapText="1"/>
      <protection locked="0"/>
    </xf>
    <xf numFmtId="0" fontId="61" fillId="8" borderId="18" xfId="3" applyFont="1" applyFill="1" applyBorder="1" applyAlignment="1">
      <alignment horizontal="center" vertical="center" textRotation="255"/>
    </xf>
    <xf numFmtId="0" fontId="50" fillId="8" borderId="74" xfId="3" applyFill="1" applyBorder="1" applyAlignment="1">
      <alignment horizontal="center" vertical="center" textRotation="255"/>
    </xf>
    <xf numFmtId="0" fontId="50" fillId="8" borderId="43" xfId="3" applyFill="1" applyBorder="1" applyAlignment="1">
      <alignment horizontal="center" vertical="center" textRotation="255"/>
    </xf>
    <xf numFmtId="0" fontId="58" fillId="0" borderId="68" xfId="3" applyFont="1" applyBorder="1" applyAlignment="1">
      <alignment horizontal="center" vertical="center"/>
    </xf>
    <xf numFmtId="0" fontId="58" fillId="0" borderId="69" xfId="3" applyFont="1" applyBorder="1" applyAlignment="1">
      <alignment horizontal="center" vertical="center"/>
    </xf>
    <xf numFmtId="0" fontId="58" fillId="0" borderId="70" xfId="3" applyFont="1" applyBorder="1" applyAlignment="1">
      <alignment horizontal="center" vertical="center"/>
    </xf>
    <xf numFmtId="0" fontId="52" fillId="0" borderId="0" xfId="3" applyFont="1" applyAlignment="1">
      <alignment horizontal="center" vertical="center" shrinkToFit="1"/>
    </xf>
    <xf numFmtId="0" fontId="52" fillId="0" borderId="0" xfId="3" applyFont="1" applyAlignment="1">
      <alignment horizontal="center" vertical="center"/>
    </xf>
    <xf numFmtId="0" fontId="53" fillId="0" borderId="0" xfId="3" applyFont="1" applyAlignment="1">
      <alignment horizontal="center" vertical="center"/>
    </xf>
    <xf numFmtId="0" fontId="54" fillId="0" borderId="0" xfId="3" applyFont="1" applyAlignment="1">
      <alignment horizontal="center" vertical="center"/>
    </xf>
    <xf numFmtId="0" fontId="55" fillId="7" borderId="63" xfId="3" applyFont="1" applyFill="1" applyBorder="1" applyAlignment="1">
      <alignment horizontal="center" vertical="center"/>
    </xf>
    <xf numFmtId="0" fontId="55" fillId="7" borderId="64" xfId="3" applyFont="1" applyFill="1" applyBorder="1" applyAlignment="1">
      <alignment horizontal="center" vertical="center"/>
    </xf>
    <xf numFmtId="0" fontId="55" fillId="7" borderId="65" xfId="3" applyFont="1" applyFill="1" applyBorder="1" applyAlignment="1">
      <alignment horizontal="center" vertical="center"/>
    </xf>
    <xf numFmtId="0" fontId="56" fillId="0" borderId="66" xfId="3" applyFont="1" applyBorder="1" applyAlignment="1">
      <alignment horizontal="center" vertical="center"/>
    </xf>
    <xf numFmtId="0" fontId="56" fillId="0" borderId="0" xfId="3" applyFont="1" applyAlignment="1">
      <alignment horizontal="center" vertical="center"/>
    </xf>
    <xf numFmtId="0" fontId="56" fillId="0" borderId="67" xfId="3" applyFont="1" applyBorder="1" applyAlignment="1">
      <alignment horizontal="center" vertical="center"/>
    </xf>
    <xf numFmtId="0" fontId="58" fillId="8" borderId="71" xfId="3" applyFont="1" applyFill="1" applyBorder="1" applyAlignment="1">
      <alignment horizontal="center" vertical="center" shrinkToFit="1"/>
    </xf>
    <xf numFmtId="0" fontId="57" fillId="8" borderId="71" xfId="3" applyFont="1" applyFill="1" applyBorder="1" applyAlignment="1">
      <alignment horizontal="center" vertical="center" shrinkToFit="1"/>
    </xf>
    <xf numFmtId="0" fontId="55" fillId="0" borderId="72" xfId="3" applyFont="1" applyBorder="1" applyAlignment="1" applyProtection="1">
      <alignment horizontal="center" vertical="center" shrinkToFit="1"/>
      <protection locked="0"/>
    </xf>
    <xf numFmtId="0" fontId="50" fillId="0" borderId="73" xfId="3" applyBorder="1" applyAlignment="1" applyProtection="1">
      <alignment horizontal="center" vertical="center" shrinkToFit="1"/>
      <protection locked="0"/>
    </xf>
    <xf numFmtId="0" fontId="58" fillId="8" borderId="6" xfId="3" applyFont="1" applyFill="1" applyBorder="1" applyAlignment="1">
      <alignment horizontal="center" vertical="center" shrinkToFit="1"/>
    </xf>
    <xf numFmtId="0" fontId="57" fillId="8" borderId="6" xfId="3" applyFont="1" applyFill="1" applyBorder="1" applyAlignment="1">
      <alignment horizontal="center" vertical="center" shrinkToFit="1"/>
    </xf>
    <xf numFmtId="0" fontId="55" fillId="0" borderId="2" xfId="3" applyFont="1" applyBorder="1" applyAlignment="1" applyProtection="1">
      <alignment horizontal="center" vertical="center" shrinkToFit="1"/>
      <protection locked="0"/>
    </xf>
    <xf numFmtId="0" fontId="50" fillId="0" borderId="3" xfId="3" applyBorder="1" applyAlignment="1" applyProtection="1">
      <alignment horizontal="center" vertical="center" shrinkToFit="1"/>
      <protection locked="0"/>
    </xf>
  </cellXfs>
  <cellStyles count="5">
    <cellStyle name="ハイパーリンク" xfId="1" builtinId="8"/>
    <cellStyle name="ハイパーリンク 2" xfId="4" xr:uid="{1A736B4A-16CE-440F-A6C2-FBF0FBFBD9F8}"/>
    <cellStyle name="桁区切り" xfId="2" builtinId="6"/>
    <cellStyle name="標準" xfId="0" builtinId="0"/>
    <cellStyle name="標準 2" xfId="3" xr:uid="{00000000-0005-0000-0000-000003000000}"/>
  </cellStyles>
  <dxfs count="76">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b/>
        <i val="0"/>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patternType="none">
          <bgColor auto="1"/>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b/>
        <i val="0"/>
        <color theme="1"/>
      </font>
      <fill>
        <patternFill>
          <bgColor rgb="FFFF0000"/>
        </patternFill>
      </fill>
    </dxf>
    <dxf>
      <font>
        <color rgb="FF9C0006"/>
      </font>
      <fill>
        <patternFill>
          <bgColor rgb="FFFFC7CE"/>
        </patternFill>
      </fill>
    </dxf>
    <dxf>
      <font>
        <color theme="1"/>
      </font>
      <fill>
        <patternFill>
          <bgColor rgb="FFFF0000"/>
        </patternFill>
      </fill>
    </dxf>
    <dxf>
      <font>
        <b/>
        <i val="0"/>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patternType="solid">
          <bgColor theme="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b/>
        <i val="0"/>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b/>
        <i val="0"/>
        <color theme="1"/>
      </font>
      <fill>
        <patternFill>
          <bgColor rgb="FFFF0000"/>
        </patternFill>
      </fill>
    </dxf>
    <dxf>
      <font>
        <b/>
        <i val="0"/>
        <color theme="1"/>
      </font>
      <fill>
        <patternFill>
          <bgColor rgb="FFFF0000"/>
        </patternFill>
      </fill>
    </dxf>
    <dxf>
      <font>
        <color rgb="FF9C0006"/>
      </font>
      <fill>
        <patternFill>
          <bgColor rgb="FFFFC7CE"/>
        </patternFill>
      </fill>
    </dxf>
    <dxf>
      <font>
        <color theme="1"/>
      </font>
      <fill>
        <patternFill>
          <bgColor rgb="FFFF0000"/>
        </patternFill>
      </fill>
    </dxf>
    <dxf>
      <font>
        <b/>
        <i val="0"/>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bgColor rgb="FFFFC7CE"/>
        </patternFill>
      </fill>
    </dxf>
    <dxf>
      <font>
        <color rgb="FF9C0006"/>
      </font>
      <fill>
        <patternFill>
          <bgColor rgb="FFFFC7CE"/>
        </patternFill>
      </fill>
    </dxf>
    <dxf>
      <font>
        <color theme="1"/>
      </font>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2F2F2"/>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27"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A$33" lockText="1" noThreeD="1"/>
</file>

<file path=xl/ctrlProps/ctrlProp4.xml><?xml version="1.0" encoding="utf-8"?>
<formControlPr xmlns="http://schemas.microsoft.com/office/spreadsheetml/2009/9/main" objectType="CheckBox" fmlaLink="$A$25" lockText="1" noThreeD="1"/>
</file>

<file path=xl/ctrlProps/ctrlProp5.xml><?xml version="1.0" encoding="utf-8"?>
<formControlPr xmlns="http://schemas.microsoft.com/office/spreadsheetml/2009/9/main" objectType="CheckBox" fmlaLink="$A$47" lockText="1" noThreeD="1"/>
</file>

<file path=xl/ctrlProps/ctrlProp6.xml><?xml version="1.0" encoding="utf-8"?>
<formControlPr xmlns="http://schemas.microsoft.com/office/spreadsheetml/2009/9/main" objectType="CheckBox" fmlaLink="$A$49" lockText="1" noThreeD="1"/>
</file>

<file path=xl/ctrlProps/ctrlProp7.xml><?xml version="1.0" encoding="utf-8"?>
<formControlPr xmlns="http://schemas.microsoft.com/office/spreadsheetml/2009/9/main" objectType="CheckBox" fmlaLink="$A$31" lockText="1" noThreeD="1"/>
</file>

<file path=xl/ctrlProps/ctrlProp8.xml><?xml version="1.0" encoding="utf-8"?>
<formControlPr xmlns="http://schemas.microsoft.com/office/spreadsheetml/2009/9/main" objectType="CheckBox" fmlaLink="$A$35" lockText="1" noThreeD="1"/>
</file>

<file path=xl/ctrlProps/ctrlProp9.xml><?xml version="1.0" encoding="utf-8"?>
<formControlPr xmlns="http://schemas.microsoft.com/office/spreadsheetml/2009/9/main" objectType="CheckBox" fmlaLink="$A$46" lockText="1" noThreeD="1"/>
</file>

<file path=xl/ctrlProps/ctrlProp10.xml><?xml version="1.0" encoding="utf-8"?>
<formControlPr xmlns="http://schemas.microsoft.com/office/spreadsheetml/2009/9/main" objectType="CheckBox" fmlaLink="$A$29" lockText="1" noThreeD="1"/>
</file>

<file path=xl/ctrlProps/ctrlProp11.xml><?xml version="1.0" encoding="utf-8"?>
<formControlPr xmlns="http://schemas.microsoft.com/office/spreadsheetml/2009/9/main" objectType="CheckBox" fmlaLink="$A$51" lockText="1" noThreeD="1"/>
</file>

<file path=xl/ctrlProps/ctrlProp12.xml><?xml version="1.0" encoding="utf-8"?>
<formControlPr xmlns="http://schemas.microsoft.com/office/spreadsheetml/2009/9/main" objectType="CheckBox" checked="Checked" fmlaLink="$A$4" lockText="1" noThreeD="1"/>
</file>

<file path=xl/ctrlProps/ctrlProp13.xml><?xml version="1.0" encoding="utf-8"?>
<formControlPr xmlns="http://schemas.microsoft.com/office/spreadsheetml/2009/9/main" objectType="CheckBox" fmlaLink="'(1)基本シート'!$A$46" lockText="1" noThreeD="1"/>
</file>

<file path=xl/ctrlProps/ctrlProp14.xml><?xml version="1.0" encoding="utf-8"?>
<formControlPr xmlns="http://schemas.microsoft.com/office/spreadsheetml/2009/9/main" objectType="CheckBox" fmlaLink="'(1)基本シート'!$A$49" lockText="1" noThreeD="1"/>
</file>

<file path=xl/ctrlProps/ctrlProp15.xml><?xml version="1.0" encoding="utf-8"?>
<formControlPr xmlns="http://schemas.microsoft.com/office/spreadsheetml/2009/9/main" objectType="CheckBox" fmlaLink="'(1)基本シート'!$A$51" lockText="1" noThreeD="1"/>
</file>

<file path=xl/ctrlProps/ctrlProp16.xml><?xml version="1.0" encoding="utf-8"?>
<formControlPr xmlns="http://schemas.microsoft.com/office/spreadsheetml/2009/9/main" objectType="CheckBox" fmlaLink="'(1)基本シート'!$A$47" lockText="1" noThreeD="1"/>
</file>

<file path=xl/ctrlProps/ctrlProp17.xml><?xml version="1.0" encoding="utf-8"?>
<formControlPr xmlns="http://schemas.microsoft.com/office/spreadsheetml/2009/9/main" objectType="CheckBox" fmlaLink="'(1)基本シート'!$A$48" lockText="1" noThreeD="1"/>
</file>

<file path=xl/ctrlProps/ctrlProp18.xml><?xml version="1.0" encoding="utf-8"?>
<formControlPr xmlns="http://schemas.microsoft.com/office/spreadsheetml/2009/9/main" objectType="CheckBox" checked="Checked" fmlaLink="$A$29" lockText="1" noThreeD="1"/>
</file>

<file path=xl/ctrlProps/ctrlProp19.xml><?xml version="1.0" encoding="utf-8"?>
<formControlPr xmlns="http://schemas.microsoft.com/office/spreadsheetml/2009/9/main" objectType="CheckBox" fmlaLink="$A$35" lockText="1" noThreeD="1"/>
</file>

<file path=xl/ctrlProps/ctrlProp20.xml><?xml version="1.0" encoding="utf-8"?>
<formControlPr xmlns="http://schemas.microsoft.com/office/spreadsheetml/2009/9/main" objectType="CheckBox" checked="Checked" fmlaLink="$A$27" lockText="1" noThreeD="1"/>
</file>

<file path=xl/ctrlProps/ctrlProp21.xml><?xml version="1.0" encoding="utf-8"?>
<formControlPr xmlns="http://schemas.microsoft.com/office/spreadsheetml/2009/9/main" objectType="CheckBox" fmlaLink="$A$33" lockText="1" noThreeD="1"/>
</file>

<file path=xl/ctrlProps/ctrlProp22.xml><?xml version="1.0" encoding="utf-8"?>
<formControlPr xmlns="http://schemas.microsoft.com/office/spreadsheetml/2009/9/main" objectType="CheckBox" checked="Checked" fmlaLink="$A$46" lockText="1" noThreeD="1"/>
</file>

<file path=xl/ctrlProps/ctrlProp23.xml><?xml version="1.0" encoding="utf-8"?>
<formControlPr xmlns="http://schemas.microsoft.com/office/spreadsheetml/2009/9/main" objectType="CheckBox" checked="Checked" fmlaLink="$A$25" lockText="1" noThreeD="1"/>
</file>

<file path=xl/ctrlProps/ctrlProp24.xml><?xml version="1.0" encoding="utf-8"?>
<formControlPr xmlns="http://schemas.microsoft.com/office/spreadsheetml/2009/9/main" objectType="CheckBox" fmlaLink="$A$31" lockText="1" noThreeD="1"/>
</file>

<file path=xl/ctrlProps/ctrlProp25.xml><?xml version="1.0" encoding="utf-8"?>
<formControlPr xmlns="http://schemas.microsoft.com/office/spreadsheetml/2009/9/main" objectType="CheckBox" checked="Checked" fmlaLink="$A$51" lockText="1" noThreeD="1"/>
</file>

<file path=xl/ctrlProps/ctrlProp26.xml><?xml version="1.0" encoding="utf-8"?>
<formControlPr xmlns="http://schemas.microsoft.com/office/spreadsheetml/2009/9/main" objectType="CheckBox" checked="Checked" fmlaLink="$A$47" lockText="1" noThreeD="1"/>
</file>

<file path=xl/ctrlProps/ctrlProp27.xml><?xml version="1.0" encoding="utf-8"?>
<formControlPr xmlns="http://schemas.microsoft.com/office/spreadsheetml/2009/9/main" objectType="CheckBox" checked="Checked" fmlaLink="$A$48" lockText="1" noThreeD="1"/>
</file>

<file path=xl/ctrlProps/ctrlProp28.xml><?xml version="1.0" encoding="utf-8"?>
<formControlPr xmlns="http://schemas.microsoft.com/office/spreadsheetml/2009/9/main" objectType="CheckBox" checked="Checked" fmlaLink="$A$49" lockText="1" noThreeD="1"/>
</file>

<file path=xl/ctrlProps/ctrlProp29.xml><?xml version="1.0" encoding="utf-8"?>
<formControlPr xmlns="http://schemas.microsoft.com/office/spreadsheetml/2009/9/main" objectType="CheckBox" checked="Checked" fmlaLink="$A$4" lockText="1" noThreeD="1"/>
</file>

<file path=xl/ctrlProps/ctrlProp30.xml><?xml version="1.0" encoding="utf-8"?>
<formControlPr xmlns="http://schemas.microsoft.com/office/spreadsheetml/2009/9/main" objectType="CheckBox" checked="Checked" fmlaLink="'基本シート (記入例)'!$A$46"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checked="Checked" fmlaLink="'基本シート (記入例)'!$A$51" lockText="1" noThreeD="1"/>
</file>

<file path=xl/ctrlProps/ctrlProp33.xml><?xml version="1.0" encoding="utf-8"?>
<formControlPr xmlns="http://schemas.microsoft.com/office/spreadsheetml/2009/9/main" objectType="CheckBox" checked="Checked" fmlaLink="'基本シート (記入例)'!$A$47" lockText="1" noThreeD="1"/>
</file>

<file path=xl/ctrlProps/ctrlProp34.xml><?xml version="1.0" encoding="utf-8"?>
<formControlPr xmlns="http://schemas.microsoft.com/office/spreadsheetml/2009/9/main" objectType="CheckBox" checked="Checked" fmlaLink="'基本シート (記入例)'!$A$48" lockText="1" noThreeD="1"/>
</file>

<file path=xl/ctrlProps/ctrlProp35.xml><?xml version="1.0" encoding="utf-8"?>
<formControlPr xmlns="http://schemas.microsoft.com/office/spreadsheetml/2009/9/main" objectType="CheckBox" checked="Checked" fmlaLink="'基本シート (記入例)'!$A$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25</xdr:row>
          <xdr:rowOff>219075</xdr:rowOff>
        </xdr:from>
        <xdr:to>
          <xdr:col>11</xdr:col>
          <xdr:colOff>190500</xdr:colOff>
          <xdr:row>27</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47</xdr:row>
          <xdr:rowOff>95250</xdr:rowOff>
        </xdr:from>
        <xdr:to>
          <xdr:col>1</xdr:col>
          <xdr:colOff>676275</xdr:colOff>
          <xdr:row>48</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161925</xdr:rowOff>
        </xdr:from>
        <xdr:to>
          <xdr:col>11</xdr:col>
          <xdr:colOff>190500</xdr:colOff>
          <xdr:row>33</xdr:row>
          <xdr:rowOff>76200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228600</xdr:rowOff>
        </xdr:from>
        <xdr:to>
          <xdr:col>12</xdr:col>
          <xdr:colOff>9525</xdr:colOff>
          <xdr:row>25</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46</xdr:row>
          <xdr:rowOff>76200</xdr:rowOff>
        </xdr:from>
        <xdr:to>
          <xdr:col>1</xdr:col>
          <xdr:colOff>685800</xdr:colOff>
          <xdr:row>47</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48</xdr:row>
          <xdr:rowOff>66675</xdr:rowOff>
        </xdr:from>
        <xdr:to>
          <xdr:col>1</xdr:col>
          <xdr:colOff>581025</xdr:colOff>
          <xdr:row>49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12</xdr:col>
          <xdr:colOff>209550</xdr:colOff>
          <xdr:row>30</xdr:row>
          <xdr:rowOff>238125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12</xdr:col>
          <xdr:colOff>200025</xdr:colOff>
          <xdr:row>34</xdr:row>
          <xdr:rowOff>238125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45</xdr:row>
          <xdr:rowOff>76200</xdr:rowOff>
        </xdr:from>
        <xdr:to>
          <xdr:col>1</xdr:col>
          <xdr:colOff>657225</xdr:colOff>
          <xdr:row>45</xdr:row>
          <xdr:rowOff>581025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247650</xdr:rowOff>
        </xdr:from>
        <xdr:to>
          <xdr:col>13</xdr:col>
          <xdr:colOff>9525</xdr:colOff>
          <xdr:row>28</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50</xdr:row>
          <xdr:rowOff>85725</xdr:rowOff>
        </xdr:from>
        <xdr:to>
          <xdr:col>1</xdr:col>
          <xdr:colOff>590550</xdr:colOff>
          <xdr:row>50</xdr:row>
          <xdr:rowOff>323850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xdr:row>
          <xdr:rowOff>19050</xdr:rowOff>
        </xdr:from>
        <xdr:to>
          <xdr:col>2</xdr:col>
          <xdr:colOff>1009650</xdr:colOff>
          <xdr:row>4</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54</xdr:row>
          <xdr:rowOff>95250</xdr:rowOff>
        </xdr:from>
        <xdr:to>
          <xdr:col>2</xdr:col>
          <xdr:colOff>152400</xdr:colOff>
          <xdr:row>54</xdr:row>
          <xdr:rowOff>352425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95250</xdr:rowOff>
        </xdr:from>
        <xdr:to>
          <xdr:col>2</xdr:col>
          <xdr:colOff>161925</xdr:colOff>
          <xdr:row>57</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76200</xdr:rowOff>
        </xdr:from>
        <xdr:to>
          <xdr:col>2</xdr:col>
          <xdr:colOff>161925</xdr:colOff>
          <xdr:row>59</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85725</xdr:rowOff>
        </xdr:from>
        <xdr:to>
          <xdr:col>2</xdr:col>
          <xdr:colOff>142875</xdr:colOff>
          <xdr:row>55</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5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85725</xdr:rowOff>
        </xdr:from>
        <xdr:to>
          <xdr:col>2</xdr:col>
          <xdr:colOff>142875</xdr:colOff>
          <xdr:row>56</xdr:row>
          <xdr:rowOff>342900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5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28</xdr:row>
          <xdr:rowOff>0</xdr:rowOff>
        </xdr:from>
        <xdr:to>
          <xdr:col>12</xdr:col>
          <xdr:colOff>152400</xdr:colOff>
          <xdr:row>28</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0</xdr:rowOff>
        </xdr:from>
        <xdr:to>
          <xdr:col>12</xdr:col>
          <xdr:colOff>152400</xdr:colOff>
          <xdr:row>34</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12</xdr:col>
          <xdr:colOff>152400</xdr:colOff>
          <xdr:row>26</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32</xdr:row>
          <xdr:rowOff>0</xdr:rowOff>
        </xdr:from>
        <xdr:to>
          <xdr:col>12</xdr:col>
          <xdr:colOff>152400</xdr:colOff>
          <xdr:row>32</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45</xdr:row>
          <xdr:rowOff>133350</xdr:rowOff>
        </xdr:from>
        <xdr:to>
          <xdr:col>1</xdr:col>
          <xdr:colOff>714375</xdr:colOff>
          <xdr:row>45</xdr:row>
          <xdr:rowOff>390525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24</xdr:row>
          <xdr:rowOff>0</xdr:rowOff>
        </xdr:from>
        <xdr:to>
          <xdr:col>12</xdr:col>
          <xdr:colOff>152400</xdr:colOff>
          <xdr:row>24</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30</xdr:row>
          <xdr:rowOff>0</xdr:rowOff>
        </xdr:from>
        <xdr:to>
          <xdr:col>12</xdr:col>
          <xdr:colOff>152400</xdr:colOff>
          <xdr:row>30</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50</xdr:row>
          <xdr:rowOff>104775</xdr:rowOff>
        </xdr:from>
        <xdr:to>
          <xdr:col>1</xdr:col>
          <xdr:colOff>619125</xdr:colOff>
          <xdr:row>50</xdr:row>
          <xdr:rowOff>342900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0</xdr:row>
      <xdr:rowOff>47625</xdr:rowOff>
    </xdr:from>
    <xdr:to>
      <xdr:col>45</xdr:col>
      <xdr:colOff>0</xdr:colOff>
      <xdr:row>5</xdr:row>
      <xdr:rowOff>9525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476875" y="47625"/>
          <a:ext cx="5105400" cy="1200150"/>
          <a:chOff x="5476875" y="47625"/>
          <a:chExt cx="5105400" cy="1200150"/>
        </a:xfrm>
      </xdr:grpSpPr>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829675" y="47625"/>
            <a:ext cx="1752600"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800" b="1"/>
              <a:t>記入例</a:t>
            </a:r>
          </a:p>
        </xdr:txBody>
      </xdr:sp>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476875" y="609600"/>
            <a:ext cx="2857500" cy="638175"/>
          </a:xfrm>
          <a:prstGeom prst="wedgeRectCallout">
            <a:avLst>
              <a:gd name="adj1" fmla="val -101226"/>
              <a:gd name="adj2" fmla="val 654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申請（提出日）</a:t>
            </a:r>
            <a:r>
              <a:rPr kumimoji="1" lang="en-US" altLang="ja-JP" sz="1100"/>
              <a:t>】</a:t>
            </a:r>
          </a:p>
          <a:p>
            <a:pPr algn="l"/>
            <a:r>
              <a:rPr kumimoji="1" lang="ja-JP" altLang="en-US" sz="1100"/>
              <a:t>提出日を記入する。</a:t>
            </a:r>
          </a:p>
        </xdr:txBody>
      </xdr:sp>
    </xdr:grpSp>
    <xdr:clientData/>
  </xdr:twoCellAnchor>
  <xdr:twoCellAnchor>
    <xdr:from>
      <xdr:col>25</xdr:col>
      <xdr:colOff>152400</xdr:colOff>
      <xdr:row>5</xdr:row>
      <xdr:rowOff>85725</xdr:rowOff>
    </xdr:from>
    <xdr:to>
      <xdr:col>37</xdr:col>
      <xdr:colOff>200025</xdr:colOff>
      <xdr:row>7</xdr:row>
      <xdr:rowOff>228600</xdr:rowOff>
    </xdr:to>
    <xdr:sp macro="" textlink="">
      <xdr:nvSpPr>
        <xdr:cNvPr id="15" name="四角形吹き出し 14">
          <a:extLst>
            <a:ext uri="{FF2B5EF4-FFF2-40B4-BE49-F238E27FC236}">
              <a16:creationId xmlns:a16="http://schemas.microsoft.com/office/drawing/2014/main" id="{00000000-0008-0000-0700-00000F000000}"/>
            </a:ext>
          </a:extLst>
        </xdr:cNvPr>
        <xdr:cNvSpPr/>
      </xdr:nvSpPr>
      <xdr:spPr>
        <a:xfrm>
          <a:off x="6086475" y="1323975"/>
          <a:ext cx="2905125" cy="638175"/>
        </a:xfrm>
        <a:prstGeom prst="wedgeRectCallout">
          <a:avLst>
            <a:gd name="adj1" fmla="val -88262"/>
            <a:gd name="adj2" fmla="val 650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住所（番地・住居番号まで）</a:t>
          </a:r>
          <a:r>
            <a:rPr kumimoji="1" lang="en-US" altLang="ja-JP" sz="1100"/>
            <a:t>】</a:t>
          </a:r>
        </a:p>
        <a:p>
          <a:pPr algn="l"/>
          <a:r>
            <a:rPr kumimoji="1" lang="ja-JP" altLang="en-US" sz="1100"/>
            <a:t>法人の主たる事務所の所在地を記入する。</a:t>
          </a:r>
        </a:p>
      </xdr:txBody>
    </xdr:sp>
    <xdr:clientData/>
  </xdr:twoCellAnchor>
  <xdr:twoCellAnchor>
    <xdr:from>
      <xdr:col>17</xdr:col>
      <xdr:colOff>30956</xdr:colOff>
      <xdr:row>36</xdr:row>
      <xdr:rowOff>297656</xdr:rowOff>
    </xdr:from>
    <xdr:to>
      <xdr:col>31</xdr:col>
      <xdr:colOff>107156</xdr:colOff>
      <xdr:row>38</xdr:row>
      <xdr:rowOff>109538</xdr:rowOff>
    </xdr:to>
    <xdr:sp macro="" textlink="">
      <xdr:nvSpPr>
        <xdr:cNvPr id="17" name="四角形吹き出し 16">
          <a:extLst>
            <a:ext uri="{FF2B5EF4-FFF2-40B4-BE49-F238E27FC236}">
              <a16:creationId xmlns:a16="http://schemas.microsoft.com/office/drawing/2014/main" id="{00000000-0008-0000-0700-000011000000}"/>
            </a:ext>
          </a:extLst>
        </xdr:cNvPr>
        <xdr:cNvSpPr/>
      </xdr:nvSpPr>
      <xdr:spPr>
        <a:xfrm>
          <a:off x="4579144" y="11049000"/>
          <a:ext cx="3409950" cy="812007"/>
        </a:xfrm>
        <a:prstGeom prst="wedgeRectCallout">
          <a:avLst>
            <a:gd name="adj1" fmla="val -142815"/>
            <a:gd name="adj2" fmla="val 3205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振込口座情報</a:t>
          </a:r>
          <a:r>
            <a:rPr lang="en-US" altLang="ja-JP">
              <a:effectLst/>
            </a:rPr>
            <a:t>】</a:t>
          </a:r>
        </a:p>
        <a:p>
          <a:pPr algn="l"/>
          <a:r>
            <a:rPr lang="ja-JP" altLang="en-US">
              <a:effectLst/>
            </a:rPr>
            <a:t>法人名義の口座情報を記入する。</a:t>
          </a:r>
          <a:endParaRPr lang="en-US" altLang="ja-JP">
            <a:effectLst/>
          </a:endParaRPr>
        </a:p>
        <a:p>
          <a:pPr algn="l"/>
          <a:r>
            <a:rPr lang="en-US" altLang="ja-JP">
              <a:effectLst/>
            </a:rPr>
            <a:t>※</a:t>
          </a:r>
          <a:r>
            <a:rPr lang="ja-JP" altLang="en-US">
              <a:effectLst/>
            </a:rPr>
            <a:t>法人名義以外の口座には振込できません。</a:t>
          </a:r>
          <a:endParaRPr lang="ja-JP" altLang="ja-JP">
            <a:effectLst/>
          </a:endParaRPr>
        </a:p>
      </xdr:txBody>
    </xdr:sp>
    <xdr:clientData/>
  </xdr:twoCellAnchor>
  <xdr:twoCellAnchor>
    <xdr:from>
      <xdr:col>21</xdr:col>
      <xdr:colOff>140493</xdr:colOff>
      <xdr:row>9</xdr:row>
      <xdr:rowOff>59531</xdr:rowOff>
    </xdr:from>
    <xdr:to>
      <xdr:col>23</xdr:col>
      <xdr:colOff>140493</xdr:colOff>
      <xdr:row>12</xdr:row>
      <xdr:rowOff>238125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22068" y="2288381"/>
          <a:ext cx="476250" cy="921544"/>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16</xdr:row>
      <xdr:rowOff>23812</xdr:rowOff>
    </xdr:from>
    <xdr:to>
      <xdr:col>21</xdr:col>
      <xdr:colOff>95251</xdr:colOff>
      <xdr:row>18</xdr:row>
      <xdr:rowOff>238125</xdr:rowOff>
    </xdr:to>
    <xdr:sp macro="" textlink="">
      <xdr:nvSpPr>
        <xdr:cNvPr id="22" name="右中かっこ 21">
          <a:extLst>
            <a:ext uri="{FF2B5EF4-FFF2-40B4-BE49-F238E27FC236}">
              <a16:creationId xmlns:a16="http://schemas.microsoft.com/office/drawing/2014/main" id="{00000000-0008-0000-0700-000016000000}"/>
            </a:ext>
          </a:extLst>
        </xdr:cNvPr>
        <xdr:cNvSpPr/>
      </xdr:nvSpPr>
      <xdr:spPr>
        <a:xfrm>
          <a:off x="5119689" y="3524250"/>
          <a:ext cx="476250" cy="71437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35718</xdr:colOff>
      <xdr:row>19</xdr:row>
      <xdr:rowOff>59532</xdr:rowOff>
    </xdr:from>
    <xdr:to>
      <xdr:col>21</xdr:col>
      <xdr:colOff>35718</xdr:colOff>
      <xdr:row>22</xdr:row>
      <xdr:rowOff>214314</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5060156" y="4310063"/>
          <a:ext cx="476250" cy="904876"/>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111125</xdr:colOff>
      <xdr:row>32</xdr:row>
      <xdr:rowOff>190500</xdr:rowOff>
    </xdr:from>
    <xdr:to>
      <xdr:col>40</xdr:col>
      <xdr:colOff>47624</xdr:colOff>
      <xdr:row>36</xdr:row>
      <xdr:rowOff>234950</xdr:rowOff>
    </xdr:to>
    <xdr:sp macro="" textlink="">
      <xdr:nvSpPr>
        <xdr:cNvPr id="26" name="四角形吹き出し 25">
          <a:extLst>
            <a:ext uri="{FF2B5EF4-FFF2-40B4-BE49-F238E27FC236}">
              <a16:creationId xmlns:a16="http://schemas.microsoft.com/office/drawing/2014/main" id="{00000000-0008-0000-0700-00001A000000}"/>
            </a:ext>
          </a:extLst>
        </xdr:cNvPr>
        <xdr:cNvSpPr/>
      </xdr:nvSpPr>
      <xdr:spPr>
        <a:xfrm>
          <a:off x="3663950" y="8420100"/>
          <a:ext cx="5889624" cy="1320800"/>
        </a:xfrm>
        <a:prstGeom prst="wedgeRectCallout">
          <a:avLst>
            <a:gd name="adj1" fmla="val -46020"/>
            <a:gd name="adj2" fmla="val -11852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書類発行責任者</a:t>
          </a:r>
          <a:r>
            <a:rPr lang="en-US" altLang="ja-JP">
              <a:effectLst/>
            </a:rPr>
            <a:t>】【</a:t>
          </a:r>
          <a:r>
            <a:rPr lang="ja-JP" altLang="en-US">
              <a:effectLst/>
            </a:rPr>
            <a:t>書類作成担当者</a:t>
          </a:r>
          <a:r>
            <a:rPr lang="en-US" altLang="ja-JP">
              <a:effectLst/>
            </a:rPr>
            <a:t>】</a:t>
          </a:r>
        </a:p>
        <a:p>
          <a:pPr algn="l"/>
          <a:r>
            <a:rPr lang="ja-JP" altLang="en-US">
              <a:effectLst/>
            </a:rPr>
            <a:t>・補助金申請するサービス事業所の管理者と同じ場合は☑を入れる。</a:t>
          </a:r>
          <a:endParaRPr lang="en-US" altLang="ja-JP">
            <a:effectLst/>
          </a:endParaRPr>
        </a:p>
        <a:p>
          <a:pPr algn="l"/>
          <a:r>
            <a:rPr lang="ja-JP" altLang="en-US">
              <a:effectLst/>
            </a:rPr>
            <a:t>・補助金申請するサービス事業所の管理者と異なる場合には、それぞれ該当する職員の氏名、電話番号、メールアドレスを記入する。なお、電話番号及びメールアドレスは、その職員が就業する補助金申請するサービス事業所のものを記入する。</a:t>
          </a:r>
          <a:endParaRPr lang="en-US" altLang="ja-JP">
            <a:effectLst/>
          </a:endParaRPr>
        </a:p>
      </xdr:txBody>
    </xdr:sp>
    <xdr:clientData/>
  </xdr:twoCellAnchor>
  <xdr:twoCellAnchor>
    <xdr:from>
      <xdr:col>12</xdr:col>
      <xdr:colOff>95249</xdr:colOff>
      <xdr:row>23</xdr:row>
      <xdr:rowOff>47626</xdr:rowOff>
    </xdr:from>
    <xdr:to>
      <xdr:col>14</xdr:col>
      <xdr:colOff>95249</xdr:colOff>
      <xdr:row>34</xdr:row>
      <xdr:rowOff>202406</xdr:rowOff>
    </xdr:to>
    <xdr:sp macro="" textlink="">
      <xdr:nvSpPr>
        <xdr:cNvPr id="25" name="右中かっこ 24">
          <a:extLst>
            <a:ext uri="{FF2B5EF4-FFF2-40B4-BE49-F238E27FC236}">
              <a16:creationId xmlns:a16="http://schemas.microsoft.com/office/drawing/2014/main" id="{00000000-0008-0000-0700-000019000000}"/>
            </a:ext>
          </a:extLst>
        </xdr:cNvPr>
        <xdr:cNvSpPr/>
      </xdr:nvSpPr>
      <xdr:spPr>
        <a:xfrm>
          <a:off x="3452812" y="5298282"/>
          <a:ext cx="476250" cy="2905124"/>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168275</xdr:colOff>
      <xdr:row>24</xdr:row>
      <xdr:rowOff>46829</xdr:rowOff>
    </xdr:from>
    <xdr:to>
      <xdr:col>45</xdr:col>
      <xdr:colOff>25400</xdr:colOff>
      <xdr:row>32</xdr:row>
      <xdr:rowOff>84136</xdr:rowOff>
    </xdr:to>
    <xdr:sp macro="" textlink="">
      <xdr:nvSpPr>
        <xdr:cNvPr id="18" name="四角形吹き出し 17">
          <a:extLst>
            <a:ext uri="{FF2B5EF4-FFF2-40B4-BE49-F238E27FC236}">
              <a16:creationId xmlns:a16="http://schemas.microsoft.com/office/drawing/2014/main" id="{00000000-0008-0000-0700-000012000000}"/>
            </a:ext>
          </a:extLst>
        </xdr:cNvPr>
        <xdr:cNvSpPr/>
      </xdr:nvSpPr>
      <xdr:spPr>
        <a:xfrm>
          <a:off x="4911725" y="6219029"/>
          <a:ext cx="5695950" cy="2094707"/>
        </a:xfrm>
        <a:prstGeom prst="wedgeRectCallout">
          <a:avLst>
            <a:gd name="adj1" fmla="val -47791"/>
            <a:gd name="adj2" fmla="val -8906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職</a:t>
          </a:r>
          <a:r>
            <a:rPr lang="en-US" altLang="ja-JP">
              <a:effectLst/>
            </a:rPr>
            <a:t>】</a:t>
          </a:r>
        </a:p>
        <a:p>
          <a:pPr algn="l"/>
          <a:r>
            <a:rPr lang="ja-JP" altLang="en-US">
              <a:effectLst/>
            </a:rPr>
            <a:t>補助金申請するサービス事業所の管理者の職名（管理者、施設長など）を記入する。</a:t>
          </a:r>
          <a:endParaRPr lang="en-US" altLang="ja-JP">
            <a:effectLst/>
          </a:endParaRPr>
        </a:p>
        <a:p>
          <a:pPr algn="l"/>
          <a:r>
            <a:rPr lang="en-US" altLang="ja-JP">
              <a:effectLst/>
            </a:rPr>
            <a:t>【</a:t>
          </a:r>
          <a:r>
            <a:rPr lang="ja-JP" altLang="en-US">
              <a:effectLst/>
            </a:rPr>
            <a:t>氏名</a:t>
          </a:r>
          <a:r>
            <a:rPr lang="en-US" altLang="ja-JP">
              <a:effectLst/>
            </a:rPr>
            <a:t>】</a:t>
          </a:r>
        </a:p>
        <a:p>
          <a:pPr algn="l"/>
          <a:r>
            <a:rPr lang="ja-JP" altLang="en-US">
              <a:effectLst/>
            </a:rPr>
            <a:t>補助金申請するサービス事業所の管理者の氏名を記入する。</a:t>
          </a:r>
          <a:endParaRPr lang="en-US" altLang="ja-JP">
            <a:effectLst/>
          </a:endParaRPr>
        </a:p>
        <a:p>
          <a:pPr algn="l"/>
          <a:r>
            <a:rPr lang="en-US" altLang="ja-JP">
              <a:effectLst/>
            </a:rPr>
            <a:t>【</a:t>
          </a:r>
          <a:r>
            <a:rPr lang="ja-JP" altLang="en-US">
              <a:effectLst/>
            </a:rPr>
            <a:t>電話番号</a:t>
          </a:r>
          <a:r>
            <a:rPr lang="en-US" altLang="ja-JP">
              <a:effectLst/>
            </a:rPr>
            <a:t>】</a:t>
          </a:r>
        </a:p>
        <a:p>
          <a:pPr algn="l"/>
          <a:r>
            <a:rPr lang="ja-JP" altLang="en-US">
              <a:effectLst/>
            </a:rPr>
            <a:t>補助金申請するサービス事業所の代表電話番号を記入する。</a:t>
          </a:r>
          <a:endParaRPr lang="en-US" altLang="ja-JP">
            <a:effectLst/>
          </a:endParaRPr>
        </a:p>
        <a:p>
          <a:pPr algn="l"/>
          <a:r>
            <a:rPr lang="en-US" altLang="ja-JP">
              <a:effectLst/>
            </a:rPr>
            <a:t>【</a:t>
          </a:r>
          <a:r>
            <a:rPr lang="ja-JP" altLang="en-US">
              <a:effectLst/>
            </a:rPr>
            <a:t>メールアドレス</a:t>
          </a:r>
          <a:r>
            <a:rPr lang="en-US" altLang="ja-JP">
              <a:effectLst/>
            </a:rPr>
            <a:t>】</a:t>
          </a:r>
        </a:p>
        <a:p>
          <a:pPr algn="l"/>
          <a:r>
            <a:rPr lang="ja-JP" altLang="en-US">
              <a:effectLst/>
            </a:rPr>
            <a:t>補助金申請するサービス事業所の代表メールアドレスを記入する。</a:t>
          </a:r>
          <a:endParaRPr lang="ja-JP" altLang="ja-JP">
            <a:effectLst/>
          </a:endParaRPr>
        </a:p>
      </xdr:txBody>
    </xdr:sp>
    <xdr:clientData/>
  </xdr:twoCellAnchor>
  <xdr:twoCellAnchor>
    <xdr:from>
      <xdr:col>28</xdr:col>
      <xdr:colOff>178593</xdr:colOff>
      <xdr:row>8</xdr:row>
      <xdr:rowOff>59532</xdr:rowOff>
    </xdr:from>
    <xdr:to>
      <xdr:col>44</xdr:col>
      <xdr:colOff>95250</xdr:colOff>
      <xdr:row>14</xdr:row>
      <xdr:rowOff>142876</xdr:rowOff>
    </xdr:to>
    <xdr:sp macro="" textlink="">
      <xdr:nvSpPr>
        <xdr:cNvPr id="16" name="四角形吹き出し 15">
          <a:extLst>
            <a:ext uri="{FF2B5EF4-FFF2-40B4-BE49-F238E27FC236}">
              <a16:creationId xmlns:a16="http://schemas.microsoft.com/office/drawing/2014/main" id="{00000000-0008-0000-0700-000010000000}"/>
            </a:ext>
          </a:extLst>
        </xdr:cNvPr>
        <xdr:cNvSpPr/>
      </xdr:nvSpPr>
      <xdr:spPr>
        <a:xfrm>
          <a:off x="6827043" y="2040732"/>
          <a:ext cx="3650457" cy="1569244"/>
        </a:xfrm>
        <a:prstGeom prst="wedgeRectCallout">
          <a:avLst>
            <a:gd name="adj1" fmla="val -79126"/>
            <a:gd name="adj2" fmla="val -592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事業所名</a:t>
          </a:r>
          <a:r>
            <a:rPr kumimoji="1" lang="en-US" altLang="ja-JP" sz="1100"/>
            <a:t>】</a:t>
          </a:r>
        </a:p>
        <a:p>
          <a:pPr algn="l"/>
          <a:r>
            <a:rPr kumimoji="1" lang="ja-JP" altLang="en-US" sz="1100"/>
            <a:t>補助金申請するサービス事業所名を記入する。</a:t>
          </a:r>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住所（番地・住居番号まで）</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補助金申請するサービス事業所の住所を記入する。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補助金申請するサービス事業所の番号を記入する。</a:t>
          </a:r>
          <a:r>
            <a:rPr lang="ja-JP" altLang="en-US" sz="1100" b="0" i="0" u="none" strike="noStrike">
              <a:solidFill>
                <a:schemeClr val="dk1"/>
              </a:solidFill>
              <a:effectLst/>
              <a:latin typeface="+mn-lt"/>
              <a:ea typeface="+mn-ea"/>
              <a:cs typeface="+mn-cs"/>
            </a:rPr>
            <a:t>　</a:t>
          </a:r>
          <a:r>
            <a:rPr lang="ja-JP" altLang="en-US"/>
            <a:t> </a:t>
          </a:r>
          <a:endParaRPr lang="ja-JP" altLang="ja-JP">
            <a:effectLst/>
          </a:endParaRPr>
        </a:p>
        <a:p>
          <a:pPr algn="l"/>
          <a:endParaRPr kumimoji="1" lang="ja-JP" altLang="en-US" sz="1100"/>
        </a:p>
      </xdr:txBody>
    </xdr:sp>
    <xdr:clientData/>
  </xdr:twoCellAnchor>
  <xdr:twoCellAnchor>
    <xdr:from>
      <xdr:col>30</xdr:col>
      <xdr:colOff>130967</xdr:colOff>
      <xdr:row>16</xdr:row>
      <xdr:rowOff>214312</xdr:rowOff>
    </xdr:from>
    <xdr:to>
      <xdr:col>45</xdr:col>
      <xdr:colOff>119062</xdr:colOff>
      <xdr:row>23</xdr:row>
      <xdr:rowOff>216694</xdr:rowOff>
    </xdr:to>
    <xdr:sp macro="" textlink="">
      <xdr:nvSpPr>
        <xdr:cNvPr id="20" name="四角形吹き出し 19">
          <a:extLst>
            <a:ext uri="{FF2B5EF4-FFF2-40B4-BE49-F238E27FC236}">
              <a16:creationId xmlns:a16="http://schemas.microsoft.com/office/drawing/2014/main" id="{00000000-0008-0000-0700-000014000000}"/>
            </a:ext>
          </a:extLst>
        </xdr:cNvPr>
        <xdr:cNvSpPr/>
      </xdr:nvSpPr>
      <xdr:spPr>
        <a:xfrm>
          <a:off x="7255667" y="4176712"/>
          <a:ext cx="3445670" cy="1735932"/>
        </a:xfrm>
        <a:prstGeom prst="wedgeRectCallout">
          <a:avLst>
            <a:gd name="adj1" fmla="val -108885"/>
            <a:gd name="adj2" fmla="val -4039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代表者の職・氏名</a:t>
          </a:r>
          <a:r>
            <a:rPr kumimoji="1" lang="en-US" altLang="ja-JP" sz="1100"/>
            <a:t>】</a:t>
          </a:r>
        </a:p>
        <a:p>
          <a:r>
            <a:rPr kumimoji="1" lang="ja-JP" altLang="en-US" sz="1100">
              <a:solidFill>
                <a:schemeClr val="dk1"/>
              </a:solidFill>
              <a:effectLst/>
              <a:latin typeface="+mn-lt"/>
              <a:ea typeface="+mn-ea"/>
              <a:cs typeface="+mn-cs"/>
            </a:rPr>
            <a:t>代表者の職名（理事長、代表取締役など）と氏名を記入する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法人の代表電話番号を記入する。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メールアドレス</a:t>
          </a:r>
          <a:r>
            <a:rPr kumimoji="1" lang="en-US" altLang="ja-JP" sz="1100">
              <a:solidFill>
                <a:schemeClr val="dk1"/>
              </a:solidFill>
              <a:effectLst/>
              <a:latin typeface="+mn-lt"/>
              <a:ea typeface="+mn-ea"/>
              <a:cs typeface="+mn-cs"/>
            </a:rPr>
            <a:t>】</a:t>
          </a:r>
        </a:p>
        <a:p>
          <a:r>
            <a:rPr lang="ja-JP" altLang="en-US">
              <a:effectLst/>
            </a:rPr>
            <a:t>法人の代表メールアドレスを記入する。</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323850</xdr:colOff>
          <xdr:row>46</xdr:row>
          <xdr:rowOff>133350</xdr:rowOff>
        </xdr:from>
        <xdr:to>
          <xdr:col>1</xdr:col>
          <xdr:colOff>714375</xdr:colOff>
          <xdr:row>46</xdr:row>
          <xdr:rowOff>390525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47</xdr:row>
          <xdr:rowOff>133350</xdr:rowOff>
        </xdr:from>
        <xdr:to>
          <xdr:col>1</xdr:col>
          <xdr:colOff>714375</xdr:colOff>
          <xdr:row>47</xdr:row>
          <xdr:rowOff>390525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48</xdr:row>
          <xdr:rowOff>133350</xdr:rowOff>
        </xdr:from>
        <xdr:to>
          <xdr:col>1</xdr:col>
          <xdr:colOff>714375</xdr:colOff>
          <xdr:row>48</xdr:row>
          <xdr:rowOff>390525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676275</xdr:colOff>
      <xdr:row>24</xdr:row>
      <xdr:rowOff>76200</xdr:rowOff>
    </xdr:from>
    <xdr:to>
      <xdr:col>12</xdr:col>
      <xdr:colOff>120650</xdr:colOff>
      <xdr:row>28</xdr:row>
      <xdr:rowOff>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4791075" y="5695950"/>
          <a:ext cx="3559175" cy="857250"/>
        </a:xfrm>
        <a:prstGeom prst="wedgeRectCallout">
          <a:avLst>
            <a:gd name="adj1" fmla="val -88038"/>
            <a:gd name="adj2" fmla="val 172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車両保有台数</a:t>
          </a:r>
          <a:r>
            <a:rPr lang="en-US" altLang="ja-JP">
              <a:effectLst/>
            </a:rPr>
            <a:t>】</a:t>
          </a:r>
        </a:p>
        <a:p>
          <a:pPr algn="l"/>
          <a:r>
            <a:rPr lang="ja-JP" altLang="en-US">
              <a:effectLst/>
            </a:rPr>
            <a:t>補助金申請するサービス事業所の用に専ら使用する、基準日時点における事業所の所有する車両台数を記入する。</a:t>
          </a:r>
          <a:endParaRPr lang="ja-JP" altLang="ja-JP">
            <a:effectLst/>
          </a:endParaRPr>
        </a:p>
      </xdr:txBody>
    </xdr:sp>
    <xdr:clientData/>
  </xdr:twoCellAnchor>
  <xdr:twoCellAnchor>
    <xdr:from>
      <xdr:col>5</xdr:col>
      <xdr:colOff>273050</xdr:colOff>
      <xdr:row>1</xdr:row>
      <xdr:rowOff>19050</xdr:rowOff>
    </xdr:from>
    <xdr:to>
      <xdr:col>9</xdr:col>
      <xdr:colOff>457200</xdr:colOff>
      <xdr:row>3</xdr:row>
      <xdr:rowOff>187325</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3702050" y="352425"/>
          <a:ext cx="2927350" cy="644525"/>
        </a:xfrm>
        <a:prstGeom prst="wedgeRectCallout">
          <a:avLst>
            <a:gd name="adj1" fmla="val -44299"/>
            <a:gd name="adj2" fmla="val 15019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a:t>
          </a:r>
          <a:r>
            <a:rPr lang="en-US" altLang="ja-JP">
              <a:effectLst/>
            </a:rPr>
            <a:t>3</a:t>
          </a:r>
          <a:r>
            <a:rPr lang="ja-JP" altLang="en-US">
              <a:effectLst/>
            </a:rPr>
            <a:t>）実績人数について</a:t>
          </a:r>
          <a:r>
            <a:rPr lang="en-US" altLang="ja-JP">
              <a:effectLst/>
            </a:rPr>
            <a:t>】</a:t>
          </a:r>
        </a:p>
        <a:p>
          <a:pPr algn="l"/>
          <a:r>
            <a:rPr lang="ja-JP" altLang="en-US">
              <a:effectLst/>
            </a:rPr>
            <a:t>「必要」と表示された場合に入力する。</a:t>
          </a:r>
          <a:endParaRPr lang="ja-JP" altLang="ja-JP">
            <a:effectLst/>
          </a:endParaRPr>
        </a:p>
      </xdr:txBody>
    </xdr:sp>
    <xdr:clientData/>
  </xdr:twoCellAnchor>
  <xdr:twoCellAnchor>
    <xdr:from>
      <xdr:col>7</xdr:col>
      <xdr:colOff>390525</xdr:colOff>
      <xdr:row>14</xdr:row>
      <xdr:rowOff>0</xdr:rowOff>
    </xdr:from>
    <xdr:to>
      <xdr:col>11</xdr:col>
      <xdr:colOff>615950</xdr:colOff>
      <xdr:row>16</xdr:row>
      <xdr:rowOff>187325</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5191125" y="3295650"/>
          <a:ext cx="2968625" cy="654050"/>
        </a:xfrm>
        <a:prstGeom prst="wedgeRectCallout">
          <a:avLst>
            <a:gd name="adj1" fmla="val -73181"/>
            <a:gd name="adj2" fmla="val 3499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a:t>
          </a:r>
          <a:r>
            <a:rPr lang="en-US" altLang="ja-JP">
              <a:effectLst/>
            </a:rPr>
            <a:t>4</a:t>
          </a:r>
          <a:r>
            <a:rPr lang="ja-JP" altLang="en-US">
              <a:effectLst/>
            </a:rPr>
            <a:t>）光熱費の支払額について</a:t>
          </a:r>
          <a:r>
            <a:rPr lang="en-US" altLang="ja-JP">
              <a:effectLst/>
            </a:rPr>
            <a:t>】</a:t>
          </a:r>
        </a:p>
        <a:p>
          <a:pPr algn="l"/>
          <a:r>
            <a:rPr lang="ja-JP" altLang="en-US">
              <a:effectLst/>
            </a:rPr>
            <a:t>「必要」と表示された場合に入力する。</a:t>
          </a:r>
          <a:endParaRPr lang="ja-JP" altLang="ja-JP">
            <a:effectLst/>
          </a:endParaRPr>
        </a:p>
      </xdr:txBody>
    </xdr:sp>
    <xdr:clientData/>
  </xdr:twoCellAnchor>
  <xdr:twoCellAnchor>
    <xdr:from>
      <xdr:col>9</xdr:col>
      <xdr:colOff>73025</xdr:colOff>
      <xdr:row>19</xdr:row>
      <xdr:rowOff>66675</xdr:rowOff>
    </xdr:from>
    <xdr:to>
      <xdr:col>14</xdr:col>
      <xdr:colOff>133350</xdr:colOff>
      <xdr:row>22</xdr:row>
      <xdr:rowOff>28575</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245225" y="4524375"/>
          <a:ext cx="3451225" cy="647700"/>
        </a:xfrm>
        <a:prstGeom prst="wedgeRectCallout">
          <a:avLst>
            <a:gd name="adj1" fmla="val 32006"/>
            <a:gd name="adj2" fmla="val 8705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a:t>
          </a:r>
          <a:r>
            <a:rPr lang="en-US" altLang="ja-JP">
              <a:effectLst/>
            </a:rPr>
            <a:t>5</a:t>
          </a:r>
          <a:r>
            <a:rPr lang="ja-JP" altLang="en-US">
              <a:effectLst/>
            </a:rPr>
            <a:t>）車両保有台数（送迎・訪問用）について</a:t>
          </a:r>
          <a:r>
            <a:rPr lang="en-US" altLang="ja-JP">
              <a:effectLst/>
            </a:rPr>
            <a:t>】</a:t>
          </a:r>
        </a:p>
        <a:p>
          <a:pPr algn="l"/>
          <a:r>
            <a:rPr lang="ja-JP" altLang="en-US">
              <a:effectLst/>
            </a:rPr>
            <a:t>「必要」と表示された場合に入力する。</a:t>
          </a:r>
          <a:endParaRPr lang="ja-JP" altLang="ja-JP">
            <a:effectLst/>
          </a:endParaRPr>
        </a:p>
      </xdr:txBody>
    </xdr:sp>
    <xdr:clientData/>
  </xdr:twoCellAnchor>
  <xdr:twoCellAnchor>
    <xdr:from>
      <xdr:col>16</xdr:col>
      <xdr:colOff>225426</xdr:colOff>
      <xdr:row>0</xdr:row>
      <xdr:rowOff>111125</xdr:rowOff>
    </xdr:from>
    <xdr:to>
      <xdr:col>17</xdr:col>
      <xdr:colOff>628651</xdr:colOff>
      <xdr:row>2</xdr:row>
      <xdr:rowOff>225425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883901" y="111125"/>
          <a:ext cx="1555750" cy="685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800" b="1"/>
            <a:t>記入例</a:t>
          </a:r>
        </a:p>
      </xdr:txBody>
    </xdr:sp>
    <xdr:clientData/>
  </xdr:twoCellAnchor>
  <xdr:twoCellAnchor>
    <xdr:from>
      <xdr:col>9</xdr:col>
      <xdr:colOff>673100</xdr:colOff>
      <xdr:row>7</xdr:row>
      <xdr:rowOff>41274</xdr:rowOff>
    </xdr:from>
    <xdr:to>
      <xdr:col>16</xdr:col>
      <xdr:colOff>25400</xdr:colOff>
      <xdr:row>13</xdr:row>
      <xdr:rowOff>73025</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6845300" y="1698624"/>
          <a:ext cx="3838575" cy="1441451"/>
        </a:xfrm>
        <a:prstGeom prst="wedgeRectCallout">
          <a:avLst>
            <a:gd name="adj1" fmla="val -140036"/>
            <a:gd name="adj2" fmla="val 3723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a:effectLst/>
            </a:rPr>
            <a:t>“</a:t>
          </a:r>
          <a:r>
            <a:rPr lang="en-US" altLang="ja-JP">
              <a:effectLst/>
            </a:rPr>
            <a:t>×</a:t>
          </a:r>
          <a:r>
            <a:rPr lang="ja-JP" altLang="en-US">
              <a:effectLst/>
            </a:rPr>
            <a:t>”の表示が出る場合には、実績人数が定員を超えた人数になっているので、入力数値に誤りがないか確認する。</a:t>
          </a:r>
          <a:endParaRPr lang="en-US" altLang="ja-JP">
            <a:effectLst/>
          </a:endParaRPr>
        </a:p>
        <a:p>
          <a:pPr algn="l"/>
          <a:r>
            <a:rPr lang="ja-JP" altLang="en-US">
              <a:effectLst/>
            </a:rPr>
            <a:t>なお</a:t>
          </a:r>
          <a:r>
            <a:rPr lang="ja-JP" altLang="en-US">
              <a:solidFill>
                <a:sysClr val="windowText" lastClr="000000"/>
              </a:solidFill>
              <a:effectLst/>
            </a:rPr>
            <a:t>、誤り等でなく定員超過している場合には、「丹波市福祉事業所原油価格等</a:t>
          </a:r>
          <a:r>
            <a:rPr lang="ja-JP" altLang="en-US">
              <a:effectLst/>
            </a:rPr>
            <a:t>高騰対策補助金定員超過理由書」を作成する。</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396875</xdr:colOff>
      <xdr:row>5</xdr:row>
      <xdr:rowOff>92075</xdr:rowOff>
    </xdr:from>
    <xdr:to>
      <xdr:col>14</xdr:col>
      <xdr:colOff>371475</xdr:colOff>
      <xdr:row>8</xdr:row>
      <xdr:rowOff>158750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6988175" y="2568575"/>
          <a:ext cx="2927350" cy="676275"/>
        </a:xfrm>
        <a:prstGeom prst="wedgeRectCallout">
          <a:avLst>
            <a:gd name="adj1" fmla="val -56577"/>
            <a:gd name="adj2" fmla="val 7291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a:effectLst/>
            </a:rPr>
            <a:t>【</a:t>
          </a:r>
          <a:r>
            <a:rPr lang="ja-JP" altLang="en-US">
              <a:effectLst/>
            </a:rPr>
            <a:t>（３）実績訪問件数について</a:t>
          </a:r>
          <a:r>
            <a:rPr lang="en-US" altLang="ja-JP">
              <a:effectLst/>
            </a:rPr>
            <a:t>】</a:t>
          </a:r>
        </a:p>
        <a:p>
          <a:pPr algn="l"/>
          <a:r>
            <a:rPr lang="ja-JP" altLang="en-US">
              <a:effectLst/>
            </a:rPr>
            <a:t>「必要」と表示された場合に入力する。</a:t>
          </a:r>
          <a:endParaRPr lang="en-US"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3</xdr:row>
          <xdr:rowOff>28575</xdr:rowOff>
        </xdr:from>
        <xdr:to>
          <xdr:col>2</xdr:col>
          <xdr:colOff>942975</xdr:colOff>
          <xdr:row>3</xdr:row>
          <xdr:rowOff>390525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9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720725</xdr:colOff>
      <xdr:row>4</xdr:row>
      <xdr:rowOff>6350</xdr:rowOff>
    </xdr:from>
    <xdr:to>
      <xdr:col>6</xdr:col>
      <xdr:colOff>581025</xdr:colOff>
      <xdr:row>8</xdr:row>
      <xdr:rowOff>66675</xdr:rowOff>
    </xdr:to>
    <xdr:sp macro="" textlink="">
      <xdr:nvSpPr>
        <xdr:cNvPr id="3" name="四角形吹き出し 1">
          <a:extLst>
            <a:ext uri="{FF2B5EF4-FFF2-40B4-BE49-F238E27FC236}">
              <a16:creationId xmlns:a16="http://schemas.microsoft.com/office/drawing/2014/main" id="{00000000-0008-0000-0900-000003000000}"/>
            </a:ext>
          </a:extLst>
        </xdr:cNvPr>
        <xdr:cNvSpPr/>
      </xdr:nvSpPr>
      <xdr:spPr>
        <a:xfrm>
          <a:off x="987425" y="2349500"/>
          <a:ext cx="3937000" cy="803275"/>
        </a:xfrm>
        <a:prstGeom prst="wedgeRectCallout">
          <a:avLst>
            <a:gd name="adj1" fmla="val -57022"/>
            <a:gd name="adj2" fmla="val -7290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a:effectLst/>
            </a:rPr>
            <a:t>入力の有無が「必要」と表示された場合にチェックする。</a:t>
          </a:r>
          <a:endParaRPr lang="en-US" altLang="ja-JP">
            <a:effectLst/>
          </a:endParaRPr>
        </a:p>
        <a:p>
          <a:pPr algn="l"/>
          <a:r>
            <a:rPr lang="ja-JP" altLang="en-US">
              <a:effectLst/>
            </a:rPr>
            <a:t>チェックされると（３）実績訪問件数の入力欄が表示され申請可能になります。</a:t>
          </a:r>
          <a:endParaRPr lang="en-US"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2</xdr:row>
      <xdr:rowOff>0</xdr:rowOff>
    </xdr:from>
    <xdr:to>
      <xdr:col>6</xdr:col>
      <xdr:colOff>171450</xdr:colOff>
      <xdr:row>4</xdr:row>
      <xdr:rowOff>28575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304800" y="676275"/>
          <a:ext cx="1752600"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800" b="1"/>
            <a:t>記入例</a:t>
          </a:r>
        </a:p>
      </xdr:txBody>
    </xdr:sp>
    <xdr:clientData/>
  </xdr:twoCellAnchor>
  <xdr:twoCellAnchor>
    <xdr:from>
      <xdr:col>8</xdr:col>
      <xdr:colOff>142875</xdr:colOff>
      <xdr:row>20</xdr:row>
      <xdr:rowOff>292100</xdr:rowOff>
    </xdr:from>
    <xdr:to>
      <xdr:col>20</xdr:col>
      <xdr:colOff>206375</xdr:colOff>
      <xdr:row>25</xdr:row>
      <xdr:rowOff>95250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2657475" y="5978525"/>
          <a:ext cx="3835400" cy="1165225"/>
        </a:xfrm>
        <a:prstGeom prst="wedgeRectCallout">
          <a:avLst>
            <a:gd name="adj1" fmla="val -61459"/>
            <a:gd name="adj2" fmla="val 3926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a:effectLst/>
            </a:rPr>
            <a:t>「丹波市福祉事業所原油価格等高騰対策補助金実績報告書」の（</a:t>
          </a:r>
          <a:r>
            <a:rPr lang="en-US" altLang="ja-JP">
              <a:effectLst/>
            </a:rPr>
            <a:t>3</a:t>
          </a:r>
          <a:r>
            <a:rPr lang="ja-JP" altLang="en-US">
              <a:effectLst/>
            </a:rPr>
            <a:t>）実績人数についての入力時に、誤り等でなく実績人数が定員を超過する場合には、該当する月の定員超過の理由を記載する。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55</xdr:row>
          <xdr:rowOff>104775</xdr:rowOff>
        </xdr:from>
        <xdr:to>
          <xdr:col>2</xdr:col>
          <xdr:colOff>171450</xdr:colOff>
          <xdr:row>55</xdr:row>
          <xdr:rowOff>361950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9525</xdr:rowOff>
        </xdr:from>
        <xdr:to>
          <xdr:col>2</xdr:col>
          <xdr:colOff>180975</xdr:colOff>
          <xdr:row>60</xdr:row>
          <xdr:rowOff>276225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9525</xdr:rowOff>
        </xdr:from>
        <xdr:to>
          <xdr:col>2</xdr:col>
          <xdr:colOff>180975</xdr:colOff>
          <xdr:row>60</xdr:row>
          <xdr:rowOff>276225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9525</xdr:rowOff>
    </xdr:from>
    <xdr:to>
      <xdr:col>6</xdr:col>
      <xdr:colOff>57150</xdr:colOff>
      <xdr:row>2</xdr:row>
      <xdr:rowOff>66675</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19050" y="9525"/>
          <a:ext cx="1752600"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800" b="1"/>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56</xdr:row>
          <xdr:rowOff>104775</xdr:rowOff>
        </xdr:from>
        <xdr:to>
          <xdr:col>2</xdr:col>
          <xdr:colOff>171450</xdr:colOff>
          <xdr:row>56</xdr:row>
          <xdr:rowOff>361950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104775</xdr:rowOff>
        </xdr:from>
        <xdr:to>
          <xdr:col>2</xdr:col>
          <xdr:colOff>171450</xdr:colOff>
          <xdr:row>57</xdr:row>
          <xdr:rowOff>361950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104775</xdr:rowOff>
        </xdr:from>
        <xdr:to>
          <xdr:col>2</xdr:col>
          <xdr:colOff>171450</xdr:colOff>
          <xdr:row>58</xdr:row>
          <xdr:rowOff>361950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B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7.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omments" Target="../comments7.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1.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10" Type="http://schemas.openxmlformats.org/officeDocument/2006/relationships/comments" Target="../comments1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opLeftCell="A52" zoomScaleNormal="100" workbookViewId="0">
      <selection activeCell="D4" sqref="D4"/>
    </sheetView>
  </sheetViews>
  <sheetFormatPr defaultRowHeight="18.75"/>
  <cols>
    <col min="1" max="2" width="10.625" customWidth="1"/>
  </cols>
  <sheetData>
    <row r="1" spans="1:11" s="26" customFormat="1" ht="25.5" customHeight="1" thickTop="1" thickBot="1">
      <c r="A1" s="243" t="s">
        <v>112</v>
      </c>
      <c r="B1" s="244"/>
    </row>
    <row r="2" spans="1:11" ht="19.5" thickTop="1"/>
    <row r="3" spans="1:11">
      <c r="A3" s="27"/>
      <c r="B3" s="28"/>
      <c r="C3" s="28"/>
      <c r="D3" s="70"/>
      <c r="E3" s="240" t="s">
        <v>168</v>
      </c>
      <c r="F3" s="240"/>
      <c r="G3" s="28"/>
      <c r="H3" s="28"/>
      <c r="I3" s="28"/>
      <c r="J3" s="28"/>
      <c r="K3" s="29"/>
    </row>
    <row r="4" spans="1:11">
      <c r="A4" s="245" t="s">
        <v>112</v>
      </c>
      <c r="B4" s="246"/>
      <c r="C4" s="27"/>
      <c r="D4" s="28"/>
      <c r="E4" s="240" t="s">
        <v>124</v>
      </c>
      <c r="F4" s="240"/>
      <c r="G4" s="28"/>
      <c r="H4" s="28"/>
      <c r="I4" s="28"/>
      <c r="J4" s="28"/>
      <c r="K4" s="29"/>
    </row>
    <row r="5" spans="1:11">
      <c r="A5" s="238" t="s">
        <v>125</v>
      </c>
      <c r="B5" s="239"/>
      <c r="C5" s="36"/>
      <c r="D5" s="37" t="s">
        <v>126</v>
      </c>
      <c r="E5" s="37" t="s">
        <v>127</v>
      </c>
      <c r="F5" s="37"/>
      <c r="G5" s="37"/>
      <c r="H5" s="37"/>
      <c r="I5" s="37"/>
      <c r="J5" s="37"/>
      <c r="K5" s="32"/>
    </row>
    <row r="6" spans="1:11">
      <c r="A6" s="31"/>
      <c r="C6" s="31"/>
      <c r="D6" t="s">
        <v>130</v>
      </c>
      <c r="E6" t="s">
        <v>199</v>
      </c>
      <c r="K6" s="32"/>
    </row>
    <row r="7" spans="1:11">
      <c r="A7" s="31"/>
      <c r="C7" s="31"/>
      <c r="E7" t="s">
        <v>200</v>
      </c>
      <c r="K7" s="32"/>
    </row>
    <row r="8" spans="1:11">
      <c r="A8" s="31"/>
      <c r="C8" s="31"/>
      <c r="D8" t="s">
        <v>128</v>
      </c>
      <c r="E8" t="s">
        <v>129</v>
      </c>
      <c r="K8" s="32"/>
    </row>
    <row r="9" spans="1:11">
      <c r="A9" s="31"/>
      <c r="C9" s="31"/>
      <c r="D9" t="s">
        <v>131</v>
      </c>
      <c r="E9" t="s">
        <v>141</v>
      </c>
      <c r="K9" s="32"/>
    </row>
    <row r="10" spans="1:11">
      <c r="A10" s="31"/>
      <c r="C10" s="31"/>
      <c r="D10" t="s">
        <v>132</v>
      </c>
      <c r="E10" t="s">
        <v>201</v>
      </c>
      <c r="K10" s="32"/>
    </row>
    <row r="11" spans="1:11">
      <c r="A11" s="31"/>
      <c r="C11" s="31"/>
      <c r="E11" t="s">
        <v>202</v>
      </c>
      <c r="K11" s="32"/>
    </row>
    <row r="12" spans="1:11">
      <c r="A12" s="31"/>
      <c r="C12" s="31"/>
      <c r="D12" t="s">
        <v>133</v>
      </c>
      <c r="E12" t="s">
        <v>203</v>
      </c>
      <c r="K12" s="32"/>
    </row>
    <row r="13" spans="1:11">
      <c r="A13" s="31"/>
      <c r="C13" s="31"/>
      <c r="E13" t="s">
        <v>204</v>
      </c>
      <c r="K13" s="32"/>
    </row>
    <row r="14" spans="1:11">
      <c r="A14" s="31"/>
      <c r="C14" s="31"/>
      <c r="D14" t="s">
        <v>134</v>
      </c>
      <c r="E14" t="s">
        <v>142</v>
      </c>
      <c r="K14" s="32"/>
    </row>
    <row r="15" spans="1:11">
      <c r="A15" s="31"/>
      <c r="C15" s="31"/>
      <c r="D15" t="s">
        <v>135</v>
      </c>
      <c r="E15" t="s">
        <v>143</v>
      </c>
      <c r="K15" s="32"/>
    </row>
    <row r="16" spans="1:11">
      <c r="A16" s="31"/>
      <c r="C16" s="31"/>
      <c r="D16" t="s">
        <v>136</v>
      </c>
      <c r="E16" t="s">
        <v>144</v>
      </c>
      <c r="K16" s="32"/>
    </row>
    <row r="17" spans="1:11">
      <c r="A17" s="31"/>
      <c r="C17" s="31"/>
      <c r="D17" t="s">
        <v>137</v>
      </c>
      <c r="E17" t="s">
        <v>145</v>
      </c>
      <c r="K17" s="32"/>
    </row>
    <row r="18" spans="1:11">
      <c r="A18" s="31"/>
      <c r="C18" s="31"/>
      <c r="D18" t="s">
        <v>138</v>
      </c>
      <c r="E18" t="s">
        <v>146</v>
      </c>
      <c r="K18" s="32"/>
    </row>
    <row r="19" spans="1:11">
      <c r="A19" s="31"/>
      <c r="C19" s="31"/>
      <c r="D19" t="s">
        <v>139</v>
      </c>
      <c r="E19" t="s">
        <v>147</v>
      </c>
      <c r="K19" s="32"/>
    </row>
    <row r="20" spans="1:11">
      <c r="A20" s="33"/>
      <c r="B20" s="34"/>
      <c r="C20" s="33"/>
      <c r="D20" s="34" t="s">
        <v>140</v>
      </c>
      <c r="E20" s="34" t="s">
        <v>148</v>
      </c>
      <c r="F20" s="34"/>
      <c r="G20" s="34"/>
      <c r="H20" s="34"/>
      <c r="I20" s="34"/>
      <c r="J20" s="34"/>
      <c r="K20" s="32"/>
    </row>
    <row r="21" spans="1:11">
      <c r="A21" s="238" t="s">
        <v>149</v>
      </c>
      <c r="B21" s="239"/>
      <c r="C21" s="36"/>
      <c r="D21" s="37" t="s">
        <v>126</v>
      </c>
      <c r="E21" s="37" t="s">
        <v>222</v>
      </c>
      <c r="F21" s="37"/>
      <c r="G21" s="37"/>
      <c r="H21" s="37"/>
      <c r="I21" s="37"/>
      <c r="J21" s="37"/>
      <c r="K21" s="30"/>
    </row>
    <row r="22" spans="1:11" ht="18.75" customHeight="1">
      <c r="A22" s="241" t="s">
        <v>236</v>
      </c>
      <c r="B22" s="242"/>
      <c r="C22" s="54"/>
      <c r="E22" t="s">
        <v>223</v>
      </c>
      <c r="K22" s="32"/>
    </row>
    <row r="23" spans="1:11">
      <c r="A23" s="241"/>
      <c r="B23" s="242"/>
      <c r="C23" s="31"/>
      <c r="D23" t="s">
        <v>130</v>
      </c>
      <c r="E23" t="s">
        <v>212</v>
      </c>
      <c r="K23" s="32"/>
    </row>
    <row r="24" spans="1:11">
      <c r="A24" s="241"/>
      <c r="B24" s="242"/>
      <c r="C24" s="31"/>
      <c r="E24" t="s">
        <v>213</v>
      </c>
      <c r="K24" s="32"/>
    </row>
    <row r="25" spans="1:11">
      <c r="A25" s="241"/>
      <c r="B25" s="242"/>
      <c r="C25" s="31"/>
      <c r="D25" t="s">
        <v>128</v>
      </c>
      <c r="E25" t="s">
        <v>205</v>
      </c>
      <c r="K25" s="32"/>
    </row>
    <row r="26" spans="1:11">
      <c r="A26" s="241"/>
      <c r="B26" s="242"/>
      <c r="C26" s="31"/>
      <c r="E26" t="s">
        <v>206</v>
      </c>
      <c r="K26" s="32"/>
    </row>
    <row r="27" spans="1:11">
      <c r="A27" s="241"/>
      <c r="B27" s="242"/>
      <c r="C27" s="31"/>
      <c r="D27" t="s">
        <v>131</v>
      </c>
      <c r="E27" t="s">
        <v>207</v>
      </c>
      <c r="K27" s="32"/>
    </row>
    <row r="28" spans="1:11">
      <c r="A28" s="31"/>
      <c r="C28" s="31"/>
      <c r="E28" t="s">
        <v>208</v>
      </c>
      <c r="K28" s="32"/>
    </row>
    <row r="29" spans="1:11">
      <c r="A29" s="31"/>
      <c r="C29" s="31"/>
      <c r="D29" t="s">
        <v>132</v>
      </c>
      <c r="E29" t="s">
        <v>209</v>
      </c>
      <c r="K29" s="32"/>
    </row>
    <row r="30" spans="1:11">
      <c r="A30" s="31"/>
      <c r="C30" s="31"/>
      <c r="E30" t="s">
        <v>210</v>
      </c>
      <c r="K30" s="32"/>
    </row>
    <row r="31" spans="1:11">
      <c r="A31" s="31"/>
      <c r="C31" s="31"/>
      <c r="D31" t="s">
        <v>133</v>
      </c>
      <c r="E31" s="52" t="s">
        <v>211</v>
      </c>
      <c r="K31" s="32"/>
    </row>
    <row r="32" spans="1:11">
      <c r="A32" s="31"/>
      <c r="C32" s="31"/>
      <c r="D32" t="s">
        <v>134</v>
      </c>
      <c r="E32" t="s">
        <v>150</v>
      </c>
      <c r="K32" s="32"/>
    </row>
    <row r="33" spans="1:11">
      <c r="A33" s="31"/>
      <c r="C33" s="31"/>
      <c r="D33" t="s">
        <v>135</v>
      </c>
      <c r="E33" t="s">
        <v>151</v>
      </c>
      <c r="K33" s="32"/>
    </row>
    <row r="34" spans="1:11">
      <c r="A34" s="31"/>
      <c r="C34" s="31"/>
      <c r="D34" t="s">
        <v>136</v>
      </c>
      <c r="E34" t="s">
        <v>152</v>
      </c>
      <c r="K34" s="32"/>
    </row>
    <row r="35" spans="1:11">
      <c r="A35" s="31"/>
      <c r="C35" s="31"/>
      <c r="D35" t="s">
        <v>137</v>
      </c>
      <c r="E35" t="s">
        <v>153</v>
      </c>
      <c r="K35" s="32"/>
    </row>
    <row r="36" spans="1:11">
      <c r="A36" s="31"/>
      <c r="C36" s="31"/>
      <c r="D36" t="s">
        <v>138</v>
      </c>
      <c r="E36" t="s">
        <v>154</v>
      </c>
      <c r="K36" s="35"/>
    </row>
    <row r="37" spans="1:11">
      <c r="A37" s="238" t="s">
        <v>155</v>
      </c>
      <c r="B37" s="239"/>
      <c r="C37" s="36"/>
      <c r="D37" s="37" t="s">
        <v>126</v>
      </c>
      <c r="E37" s="37" t="s">
        <v>214</v>
      </c>
      <c r="F37" s="37"/>
      <c r="G37" s="37"/>
      <c r="H37" s="37"/>
      <c r="I37" s="37"/>
      <c r="J37" s="37"/>
      <c r="K37" s="32"/>
    </row>
    <row r="38" spans="1:11">
      <c r="A38" s="53"/>
      <c r="B38" s="16"/>
      <c r="C38" s="54"/>
      <c r="E38" t="s">
        <v>215</v>
      </c>
      <c r="K38" s="32"/>
    </row>
    <row r="39" spans="1:11">
      <c r="A39" s="53"/>
      <c r="B39" s="16"/>
      <c r="C39" s="54"/>
      <c r="E39" t="s">
        <v>216</v>
      </c>
      <c r="K39" s="32"/>
    </row>
    <row r="40" spans="1:11">
      <c r="A40" s="53"/>
      <c r="B40" s="16"/>
      <c r="C40" s="54"/>
      <c r="E40" t="s">
        <v>217</v>
      </c>
      <c r="K40" s="32"/>
    </row>
    <row r="41" spans="1:11">
      <c r="A41" s="31"/>
      <c r="C41" s="31"/>
      <c r="D41" t="s">
        <v>130</v>
      </c>
      <c r="E41" t="s">
        <v>156</v>
      </c>
      <c r="K41" s="32"/>
    </row>
    <row r="42" spans="1:11">
      <c r="A42" s="31"/>
      <c r="C42" s="31"/>
      <c r="D42" t="s">
        <v>128</v>
      </c>
      <c r="E42" t="s">
        <v>224</v>
      </c>
      <c r="K42" s="32"/>
    </row>
    <row r="43" spans="1:11">
      <c r="A43" s="31"/>
      <c r="C43" s="31"/>
      <c r="E43" t="s">
        <v>225</v>
      </c>
      <c r="K43" s="32"/>
    </row>
    <row r="44" spans="1:11">
      <c r="A44" s="31"/>
      <c r="C44" s="31"/>
      <c r="D44" t="s">
        <v>131</v>
      </c>
      <c r="E44" t="s">
        <v>226</v>
      </c>
      <c r="K44" s="32"/>
    </row>
    <row r="45" spans="1:11">
      <c r="A45" s="31"/>
      <c r="C45" s="31"/>
      <c r="E45" t="s">
        <v>227</v>
      </c>
      <c r="K45" s="32"/>
    </row>
    <row r="46" spans="1:11">
      <c r="A46" s="31"/>
      <c r="C46" s="31"/>
      <c r="D46" t="s">
        <v>132</v>
      </c>
      <c r="E46" t="s">
        <v>228</v>
      </c>
      <c r="K46" s="32"/>
    </row>
    <row r="47" spans="1:11">
      <c r="A47" s="31"/>
      <c r="C47" s="31"/>
      <c r="E47" t="s">
        <v>229</v>
      </c>
      <c r="K47" s="32"/>
    </row>
    <row r="48" spans="1:11">
      <c r="A48" s="31"/>
      <c r="C48" s="31"/>
      <c r="D48" t="s">
        <v>133</v>
      </c>
      <c r="E48" s="52" t="s">
        <v>235</v>
      </c>
      <c r="K48" s="32"/>
    </row>
    <row r="49" spans="1:11">
      <c r="A49" s="31"/>
      <c r="C49" s="31"/>
      <c r="D49" t="s">
        <v>134</v>
      </c>
      <c r="E49" t="s">
        <v>239</v>
      </c>
      <c r="K49" s="32"/>
    </row>
    <row r="50" spans="1:11">
      <c r="A50" s="31"/>
      <c r="C50" s="31"/>
      <c r="D50" t="s">
        <v>135</v>
      </c>
      <c r="E50" t="s">
        <v>157</v>
      </c>
      <c r="K50" s="32"/>
    </row>
    <row r="51" spans="1:11">
      <c r="A51" s="31"/>
      <c r="C51" s="31"/>
      <c r="D51" t="s">
        <v>136</v>
      </c>
      <c r="E51" t="s">
        <v>158</v>
      </c>
      <c r="K51" s="32"/>
    </row>
    <row r="52" spans="1:11">
      <c r="A52" s="31"/>
      <c r="C52" s="31"/>
      <c r="D52" t="s">
        <v>137</v>
      </c>
      <c r="E52" t="s">
        <v>159</v>
      </c>
      <c r="K52" s="32"/>
    </row>
    <row r="53" spans="1:11">
      <c r="A53" s="31"/>
      <c r="C53" s="31"/>
      <c r="D53" t="s">
        <v>138</v>
      </c>
      <c r="E53" t="s">
        <v>160</v>
      </c>
      <c r="K53" s="32"/>
    </row>
    <row r="54" spans="1:11">
      <c r="A54" s="31"/>
      <c r="C54" s="31"/>
      <c r="D54" t="s">
        <v>139</v>
      </c>
      <c r="E54" t="s">
        <v>161</v>
      </c>
      <c r="K54" s="32"/>
    </row>
    <row r="55" spans="1:11">
      <c r="A55" s="31"/>
      <c r="C55" s="31"/>
      <c r="D55" t="s">
        <v>140</v>
      </c>
      <c r="E55" t="s">
        <v>282</v>
      </c>
      <c r="K55" s="32"/>
    </row>
    <row r="56" spans="1:11">
      <c r="A56" s="31"/>
      <c r="C56" s="31"/>
      <c r="D56" t="s">
        <v>283</v>
      </c>
      <c r="E56" t="s">
        <v>284</v>
      </c>
      <c r="K56" s="32"/>
    </row>
    <row r="57" spans="1:11">
      <c r="A57" s="238" t="s">
        <v>162</v>
      </c>
      <c r="B57" s="239"/>
      <c r="C57" s="36"/>
      <c r="D57" s="37" t="s">
        <v>126</v>
      </c>
      <c r="E57" s="37" t="s">
        <v>163</v>
      </c>
      <c r="F57" s="37"/>
      <c r="G57" s="37"/>
      <c r="H57" s="37"/>
      <c r="I57" s="37"/>
      <c r="J57" s="37"/>
      <c r="K57" s="30"/>
    </row>
    <row r="58" spans="1:11">
      <c r="A58" s="53"/>
      <c r="B58" s="16"/>
      <c r="C58" s="54"/>
      <c r="D58" t="s">
        <v>130</v>
      </c>
      <c r="E58" t="s">
        <v>375</v>
      </c>
      <c r="K58" s="32"/>
    </row>
    <row r="59" spans="1:11">
      <c r="A59" s="31"/>
      <c r="C59" s="31"/>
      <c r="D59" t="s">
        <v>128</v>
      </c>
      <c r="E59" t="s">
        <v>164</v>
      </c>
      <c r="K59" s="32"/>
    </row>
    <row r="60" spans="1:11">
      <c r="A60" s="31"/>
      <c r="C60" s="31"/>
      <c r="D60" t="s">
        <v>131</v>
      </c>
      <c r="E60" t="s">
        <v>165</v>
      </c>
      <c r="K60" s="32"/>
    </row>
    <row r="61" spans="1:11">
      <c r="A61" s="31"/>
      <c r="C61" s="31"/>
      <c r="D61" t="s">
        <v>132</v>
      </c>
      <c r="E61" t="s">
        <v>166</v>
      </c>
      <c r="K61" s="32"/>
    </row>
    <row r="62" spans="1:11">
      <c r="A62" s="33"/>
      <c r="B62" s="34"/>
      <c r="C62" s="33"/>
      <c r="D62" s="34" t="s">
        <v>133</v>
      </c>
      <c r="E62" s="34" t="s">
        <v>167</v>
      </c>
      <c r="F62" s="34"/>
      <c r="G62" s="34"/>
      <c r="H62" s="34"/>
      <c r="I62" s="34"/>
      <c r="J62" s="34"/>
      <c r="K62" s="35"/>
    </row>
  </sheetData>
  <sheetProtection algorithmName="SHA-512" hashValue="e5ffqeiddNRkzJRqRkgEAaNRR1K4Z3K3ecj5GFF9d8MQVJfastAHMrcBNFLfUX1QIFBEfX8vRsS5qM8nPZn6mg==" saltValue="jDBa7GQb2IfpYlf7DeA/YA==" spinCount="100000" sheet="1" objects="1" scenarios="1"/>
  <mergeCells count="9">
    <mergeCell ref="A57:B57"/>
    <mergeCell ref="E3:F3"/>
    <mergeCell ref="A22:B27"/>
    <mergeCell ref="E4:F4"/>
    <mergeCell ref="A1:B1"/>
    <mergeCell ref="A5:B5"/>
    <mergeCell ref="A4:B4"/>
    <mergeCell ref="A21:B21"/>
    <mergeCell ref="A37:B37"/>
  </mergeCells>
  <phoneticPr fontId="3"/>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39"/>
  <sheetViews>
    <sheetView view="pageBreakPreview" zoomScaleNormal="100" zoomScaleSheetLayoutView="100" workbookViewId="0">
      <selection activeCell="C29" sqref="C29:AC31"/>
    </sheetView>
  </sheetViews>
  <sheetFormatPr defaultColWidth="9" defaultRowHeight="18.75"/>
  <cols>
    <col min="1" max="33" width="4.125" style="58" customWidth="1"/>
    <col min="34" max="39" width="3.125" style="58" customWidth="1"/>
    <col min="40" max="16384" width="9" style="58"/>
  </cols>
  <sheetData>
    <row r="1" spans="1:33" s="67" customFormat="1" ht="35.1" customHeight="1">
      <c r="A1" s="264" t="s">
        <v>310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57"/>
      <c r="AF1" s="57"/>
      <c r="AG1" s="57"/>
    </row>
    <row r="2" spans="1:33" ht="60" customHeight="1">
      <c r="A2" s="265" t="s">
        <v>244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57"/>
      <c r="AF2" s="57"/>
      <c r="AG2" s="57"/>
    </row>
    <row r="4" spans="1:33" ht="24.95" customHeight="1">
      <c r="T4" s="63" t="s">
        <v>262</v>
      </c>
      <c r="U4" s="63"/>
      <c r="V4" s="63"/>
      <c r="W4" s="63"/>
      <c r="X4" s="267">
        <f>'(1)基本シート'!M6</f>
        <v>0</v>
      </c>
      <c r="Y4" s="267"/>
      <c r="Z4" s="267"/>
      <c r="AA4" s="267"/>
      <c r="AB4" s="267"/>
      <c r="AC4" s="267"/>
    </row>
    <row r="5" spans="1:33" ht="30" customHeight="1">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57"/>
      <c r="AF5" s="57"/>
      <c r="AG5" s="57"/>
    </row>
    <row r="6" spans="1:33" ht="24.95" customHeight="1">
      <c r="D6" s="61"/>
      <c r="E6" s="61"/>
      <c r="F6" s="61"/>
      <c r="G6" s="61"/>
      <c r="H6" s="61"/>
      <c r="I6" s="61"/>
      <c r="J6" s="63" t="s">
        <v>264</v>
      </c>
      <c r="K6" s="61"/>
      <c r="L6" s="61"/>
      <c r="M6" s="61"/>
      <c r="N6" s="268">
        <f>'(1)基本シート'!M10</f>
        <v>0</v>
      </c>
      <c r="O6" s="268"/>
      <c r="P6" s="268"/>
      <c r="Q6" s="268"/>
      <c r="R6" s="268"/>
      <c r="S6" s="268"/>
      <c r="T6" s="268"/>
      <c r="U6" s="268"/>
      <c r="V6" s="268"/>
      <c r="W6" s="268"/>
      <c r="X6" s="268"/>
      <c r="Y6" s="268"/>
      <c r="Z6" s="268"/>
      <c r="AA6" s="268"/>
      <c r="AB6" s="268"/>
      <c r="AC6" s="268"/>
    </row>
    <row r="7" spans="1:33">
      <c r="O7" s="62"/>
      <c r="P7" s="62"/>
      <c r="Q7" s="62"/>
      <c r="R7" s="62"/>
      <c r="S7" s="62"/>
      <c r="T7" s="62"/>
      <c r="U7" s="62"/>
      <c r="V7" s="62"/>
      <c r="W7" s="62"/>
      <c r="X7" s="62"/>
      <c r="Y7" s="62"/>
      <c r="Z7" s="62"/>
      <c r="AA7" s="62"/>
      <c r="AB7" s="62"/>
      <c r="AC7" s="62"/>
    </row>
    <row r="8" spans="1:33" ht="24.95" customHeight="1">
      <c r="D8" s="61"/>
      <c r="E8" s="61"/>
      <c r="F8" s="61"/>
      <c r="G8" s="61"/>
      <c r="H8" s="61"/>
      <c r="I8" s="61"/>
      <c r="J8" s="63" t="s">
        <v>112</v>
      </c>
      <c r="K8" s="61"/>
      <c r="L8" s="61"/>
      <c r="M8" s="61"/>
      <c r="N8" s="268">
        <f>'(2)実績報告書'!C6</f>
        <v>0</v>
      </c>
      <c r="O8" s="268"/>
      <c r="P8" s="268"/>
      <c r="Q8" s="268"/>
      <c r="R8" s="268"/>
      <c r="S8" s="268"/>
      <c r="T8" s="268"/>
      <c r="U8" s="268"/>
      <c r="V8" s="268"/>
      <c r="W8" s="268"/>
      <c r="X8" s="268"/>
      <c r="Y8" s="268"/>
      <c r="Z8" s="268"/>
      <c r="AA8" s="268"/>
      <c r="AB8" s="268"/>
      <c r="AC8" s="268"/>
    </row>
    <row r="9" spans="1:33">
      <c r="O9" s="62"/>
      <c r="P9" s="62"/>
      <c r="Q9" s="62"/>
      <c r="R9" s="62"/>
      <c r="S9" s="62"/>
      <c r="T9" s="62"/>
      <c r="U9" s="62"/>
      <c r="V9" s="62"/>
      <c r="W9" s="62"/>
      <c r="X9" s="62"/>
      <c r="Y9" s="62"/>
      <c r="Z9" s="62"/>
      <c r="AA9" s="62"/>
      <c r="AB9" s="62"/>
      <c r="AC9" s="62"/>
    </row>
    <row r="10" spans="1:33" ht="24.95" customHeight="1">
      <c r="D10" s="61"/>
      <c r="E10" s="61"/>
      <c r="F10" s="61"/>
      <c r="G10" s="61"/>
      <c r="H10" s="61"/>
      <c r="I10" s="61"/>
      <c r="J10" s="63" t="s">
        <v>245</v>
      </c>
      <c r="K10" s="61"/>
      <c r="L10" s="61"/>
      <c r="M10" s="61"/>
      <c r="N10" s="268">
        <f>'(1)基本シート'!M15</f>
        <v>0</v>
      </c>
      <c r="O10" s="268"/>
      <c r="P10" s="268"/>
      <c r="Q10" s="268"/>
      <c r="R10" s="268"/>
      <c r="S10" s="268"/>
      <c r="T10" s="268"/>
      <c r="U10" s="268"/>
      <c r="V10" s="268"/>
      <c r="W10" s="268"/>
      <c r="X10" s="268"/>
      <c r="Y10" s="268"/>
      <c r="Z10" s="268"/>
      <c r="AA10" s="268"/>
      <c r="AB10" s="268"/>
      <c r="AC10" s="268"/>
    </row>
    <row r="11" spans="1:33">
      <c r="O11" s="62"/>
      <c r="P11" s="62"/>
      <c r="Q11" s="62"/>
      <c r="R11" s="62"/>
      <c r="S11" s="62"/>
      <c r="T11" s="62"/>
      <c r="U11" s="62"/>
      <c r="V11" s="62"/>
      <c r="W11" s="62"/>
      <c r="X11" s="62"/>
      <c r="Y11" s="62"/>
      <c r="Z11" s="62"/>
      <c r="AA11" s="62"/>
      <c r="AB11" s="62"/>
      <c r="AC11" s="62"/>
    </row>
    <row r="13" spans="1:33" ht="30" customHeight="1">
      <c r="B13" s="61" t="s">
        <v>246</v>
      </c>
      <c r="C13" s="61" t="s">
        <v>274</v>
      </c>
      <c r="D13" s="61"/>
      <c r="E13" s="61"/>
      <c r="F13" s="61"/>
      <c r="G13" s="61"/>
      <c r="H13" s="61"/>
      <c r="I13" s="61"/>
      <c r="J13" s="61"/>
      <c r="K13" s="61"/>
      <c r="L13" s="61"/>
      <c r="M13" s="61"/>
      <c r="N13" s="61"/>
      <c r="O13" s="61"/>
      <c r="P13" s="61"/>
      <c r="Q13" s="61"/>
      <c r="R13" s="61"/>
      <c r="S13" s="61"/>
      <c r="T13" s="61"/>
      <c r="U13" s="61"/>
      <c r="V13" s="61"/>
      <c r="W13" s="61"/>
      <c r="X13" s="263"/>
      <c r="Y13" s="263"/>
      <c r="Z13" s="263"/>
      <c r="AA13" s="263"/>
      <c r="AB13" s="263"/>
      <c r="AC13" s="263"/>
    </row>
    <row r="14" spans="1:33">
      <c r="C14" s="208" t="s">
        <v>277</v>
      </c>
      <c r="D14" s="209"/>
      <c r="E14" s="208"/>
      <c r="F14" s="208"/>
      <c r="G14" s="209"/>
      <c r="H14" s="209"/>
      <c r="I14" s="208"/>
      <c r="J14" s="209"/>
      <c r="K14" s="209"/>
      <c r="L14" s="209"/>
      <c r="M14" s="209"/>
      <c r="N14" s="209"/>
      <c r="O14" s="208"/>
      <c r="P14" s="209"/>
      <c r="Q14" s="209"/>
      <c r="R14" s="208"/>
      <c r="T14" s="209"/>
    </row>
    <row r="15" spans="1:33">
      <c r="C15" s="208"/>
      <c r="D15" s="209"/>
      <c r="E15" s="208"/>
      <c r="F15" s="208"/>
      <c r="G15" s="209"/>
      <c r="H15" s="209"/>
      <c r="I15" s="208"/>
      <c r="J15" s="209"/>
      <c r="K15" s="209"/>
      <c r="L15" s="209"/>
      <c r="M15" s="209"/>
      <c r="N15" s="209"/>
      <c r="O15" s="208"/>
      <c r="P15" s="209"/>
      <c r="Q15" s="209"/>
      <c r="R15" s="208"/>
      <c r="T15" s="209"/>
    </row>
    <row r="16" spans="1:33" ht="30" customHeight="1">
      <c r="B16" s="61" t="s">
        <v>247</v>
      </c>
      <c r="C16" s="61" t="s">
        <v>275</v>
      </c>
      <c r="D16" s="61"/>
      <c r="E16" s="61"/>
      <c r="F16" s="61"/>
      <c r="G16" s="61"/>
      <c r="H16" s="61"/>
      <c r="I16" s="61"/>
      <c r="J16" s="61"/>
      <c r="K16" s="61"/>
      <c r="L16" s="61"/>
      <c r="M16" s="61"/>
      <c r="N16" s="61"/>
      <c r="O16" s="61"/>
      <c r="P16" s="61"/>
      <c r="Q16" s="61"/>
      <c r="R16" s="61"/>
      <c r="S16" s="61"/>
      <c r="T16" s="61"/>
      <c r="U16" s="61"/>
      <c r="V16" s="61"/>
      <c r="W16" s="61"/>
      <c r="X16" s="263"/>
      <c r="Y16" s="263"/>
      <c r="Z16" s="263"/>
      <c r="AA16" s="263"/>
      <c r="AB16" s="263"/>
      <c r="AC16" s="263"/>
    </row>
    <row r="17" spans="2:29">
      <c r="C17" s="208" t="s">
        <v>278</v>
      </c>
      <c r="D17" s="209"/>
      <c r="E17" s="208"/>
      <c r="F17" s="208"/>
      <c r="G17" s="209"/>
      <c r="H17" s="209"/>
      <c r="I17" s="208"/>
      <c r="J17" s="209"/>
      <c r="K17" s="209"/>
      <c r="L17" s="209"/>
      <c r="M17" s="209"/>
      <c r="N17" s="209"/>
      <c r="O17" s="208"/>
      <c r="P17" s="209"/>
      <c r="Q17" s="209"/>
      <c r="R17" s="208"/>
      <c r="T17" s="209"/>
    </row>
    <row r="19" spans="2:29" ht="30" customHeight="1">
      <c r="B19" s="61" t="s">
        <v>248</v>
      </c>
      <c r="C19" s="61" t="s">
        <v>276</v>
      </c>
      <c r="D19" s="61"/>
      <c r="E19" s="61"/>
      <c r="F19" s="61"/>
      <c r="G19" s="61"/>
      <c r="H19" s="61"/>
      <c r="I19" s="61"/>
      <c r="J19" s="61"/>
      <c r="K19" s="61"/>
      <c r="L19" s="61"/>
      <c r="M19" s="61"/>
      <c r="N19" s="61"/>
      <c r="O19" s="61"/>
      <c r="P19" s="61"/>
      <c r="Q19" s="61"/>
      <c r="R19" s="61"/>
      <c r="S19" s="61"/>
      <c r="T19" s="61"/>
      <c r="U19" s="61"/>
      <c r="V19" s="61"/>
      <c r="W19" s="61"/>
      <c r="X19" s="263"/>
      <c r="Y19" s="263"/>
      <c r="Z19" s="263"/>
      <c r="AA19" s="263"/>
      <c r="AB19" s="263"/>
      <c r="AC19" s="263"/>
    </row>
    <row r="20" spans="2:29">
      <c r="C20" s="208" t="s">
        <v>279</v>
      </c>
      <c r="D20" s="209"/>
      <c r="E20" s="208"/>
      <c r="F20" s="208"/>
      <c r="G20" s="209"/>
      <c r="H20" s="209"/>
      <c r="I20" s="208"/>
      <c r="J20" s="209"/>
      <c r="K20" s="209"/>
      <c r="L20" s="209"/>
      <c r="M20" s="209"/>
      <c r="N20" s="209"/>
      <c r="O20" s="208"/>
      <c r="P20" s="209"/>
      <c r="Q20" s="209"/>
      <c r="R20" s="208"/>
      <c r="T20" s="209"/>
    </row>
    <row r="21" spans="2:29" ht="18.75" customHeight="1">
      <c r="C21" s="210"/>
      <c r="D21" s="210"/>
      <c r="E21" s="210"/>
      <c r="F21" s="210"/>
      <c r="G21" s="210"/>
      <c r="H21" s="210"/>
      <c r="I21" s="210"/>
      <c r="J21" s="256" t="s">
        <v>251</v>
      </c>
      <c r="K21" s="257"/>
      <c r="L21" s="257"/>
      <c r="M21" s="257"/>
      <c r="N21" s="257"/>
      <c r="O21" s="257"/>
      <c r="P21" s="257"/>
      <c r="Q21" s="257"/>
      <c r="R21" s="257"/>
      <c r="S21" s="257"/>
      <c r="T21" s="258"/>
      <c r="Y21" s="62"/>
      <c r="Z21" s="62"/>
      <c r="AA21" s="62"/>
      <c r="AB21" s="62"/>
      <c r="AC21" s="62"/>
    </row>
    <row r="22" spans="2:29" ht="18.75" customHeight="1">
      <c r="C22" s="210"/>
      <c r="D22" s="210"/>
      <c r="E22" s="210"/>
      <c r="F22" s="210"/>
      <c r="G22" s="210"/>
      <c r="H22" s="210"/>
      <c r="I22" s="210"/>
      <c r="J22" s="262" t="s">
        <v>252</v>
      </c>
      <c r="K22" s="262"/>
      <c r="L22" s="262"/>
      <c r="M22" s="262"/>
      <c r="N22" s="262"/>
      <c r="O22" s="262" t="s">
        <v>253</v>
      </c>
      <c r="P22" s="262"/>
      <c r="Q22" s="262"/>
      <c r="R22" s="262"/>
      <c r="S22" s="262"/>
      <c r="T22" s="262"/>
      <c r="Y22" s="62"/>
      <c r="Z22" s="62"/>
      <c r="AA22" s="62"/>
      <c r="AB22" s="62"/>
      <c r="AC22" s="62"/>
    </row>
    <row r="23" spans="2:29" ht="18.75" customHeight="1">
      <c r="C23" s="256" t="s">
        <v>254</v>
      </c>
      <c r="D23" s="257"/>
      <c r="E23" s="257"/>
      <c r="F23" s="257"/>
      <c r="G23" s="257"/>
      <c r="H23" s="257"/>
      <c r="I23" s="258"/>
      <c r="J23" s="259">
        <v>1900</v>
      </c>
      <c r="K23" s="259"/>
      <c r="L23" s="259"/>
      <c r="M23" s="259"/>
      <c r="N23" s="259"/>
      <c r="O23" s="260"/>
      <c r="P23" s="260"/>
      <c r="Q23" s="260"/>
      <c r="R23" s="260"/>
      <c r="S23" s="260"/>
      <c r="T23" s="260"/>
      <c r="Y23" s="62"/>
      <c r="Z23" s="62"/>
      <c r="AA23" s="62"/>
      <c r="AB23" s="62"/>
      <c r="AC23" s="62"/>
    </row>
    <row r="24" spans="2:29" ht="18.75" customHeight="1">
      <c r="C24" s="256" t="s">
        <v>231</v>
      </c>
      <c r="D24" s="257"/>
      <c r="E24" s="257"/>
      <c r="F24" s="257"/>
      <c r="G24" s="257"/>
      <c r="H24" s="257"/>
      <c r="I24" s="258"/>
      <c r="J24" s="259">
        <v>800</v>
      </c>
      <c r="K24" s="259"/>
      <c r="L24" s="259"/>
      <c r="M24" s="259"/>
      <c r="N24" s="259"/>
      <c r="O24" s="261" t="s">
        <v>362</v>
      </c>
      <c r="P24" s="262"/>
      <c r="Q24" s="262"/>
      <c r="R24" s="262"/>
      <c r="S24" s="262"/>
      <c r="T24" s="262"/>
      <c r="Y24" s="62"/>
      <c r="Z24" s="62"/>
      <c r="AA24" s="62"/>
      <c r="AB24" s="62"/>
      <c r="AC24" s="62"/>
    </row>
    <row r="25" spans="2:29" ht="18.75" customHeight="1">
      <c r="C25" s="256" t="s">
        <v>232</v>
      </c>
      <c r="D25" s="257"/>
      <c r="E25" s="257"/>
      <c r="F25" s="257"/>
      <c r="G25" s="257"/>
      <c r="H25" s="257"/>
      <c r="I25" s="258"/>
      <c r="J25" s="259">
        <v>500</v>
      </c>
      <c r="K25" s="259"/>
      <c r="L25" s="259"/>
      <c r="M25" s="259"/>
      <c r="N25" s="259"/>
      <c r="O25" s="262"/>
      <c r="P25" s="262"/>
      <c r="Q25" s="262"/>
      <c r="R25" s="262"/>
      <c r="S25" s="262"/>
      <c r="T25" s="262"/>
      <c r="Y25" s="62"/>
      <c r="Z25" s="62"/>
      <c r="AA25" s="62"/>
      <c r="AB25" s="62"/>
      <c r="AC25" s="62"/>
    </row>
    <row r="26" spans="2:29" ht="18.75" customHeight="1">
      <c r="C26" s="256" t="s">
        <v>285</v>
      </c>
      <c r="D26" s="257"/>
      <c r="E26" s="257"/>
      <c r="F26" s="257"/>
      <c r="G26" s="257"/>
      <c r="H26" s="257"/>
      <c r="I26" s="258"/>
      <c r="J26" s="260"/>
      <c r="K26" s="260"/>
      <c r="L26" s="260"/>
      <c r="M26" s="260"/>
      <c r="N26" s="260"/>
      <c r="O26" s="262"/>
      <c r="P26" s="262"/>
      <c r="Q26" s="262"/>
      <c r="R26" s="262"/>
      <c r="S26" s="262"/>
      <c r="T26" s="262"/>
      <c r="Y26" s="62"/>
      <c r="Z26" s="62"/>
      <c r="AA26" s="62"/>
      <c r="AB26" s="62"/>
      <c r="AC26" s="62"/>
    </row>
    <row r="27" spans="2:29">
      <c r="Y27" s="62"/>
      <c r="Z27" s="62"/>
      <c r="AA27" s="62"/>
      <c r="AB27" s="62"/>
      <c r="AC27" s="62"/>
    </row>
    <row r="28" spans="2:29" ht="30" customHeight="1">
      <c r="B28" s="61" t="s">
        <v>249</v>
      </c>
      <c r="C28" s="61" t="s">
        <v>263</v>
      </c>
    </row>
    <row r="29" spans="2:29" ht="30" customHeight="1">
      <c r="C29" s="247"/>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9"/>
    </row>
    <row r="30" spans="2:29" ht="30" customHeight="1">
      <c r="C30" s="250"/>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2"/>
    </row>
    <row r="31" spans="2:29" ht="30" customHeight="1">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5"/>
    </row>
    <row r="33" spans="2:29" ht="30" customHeight="1">
      <c r="B33" s="61" t="s">
        <v>250</v>
      </c>
      <c r="C33" s="61" t="s">
        <v>255</v>
      </c>
    </row>
    <row r="34" spans="2:29" ht="30" customHeight="1">
      <c r="C34" s="247"/>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9"/>
    </row>
    <row r="35" spans="2:29" ht="30" customHeight="1">
      <c r="C35" s="250"/>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2"/>
    </row>
    <row r="36" spans="2:29" ht="30" customHeight="1">
      <c r="C36" s="253"/>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5"/>
    </row>
    <row r="37" spans="2:29" ht="6.75" customHeight="1"/>
    <row r="39" spans="2:29" ht="18.75" customHeight="1">
      <c r="C39" s="63" t="s">
        <v>256</v>
      </c>
    </row>
  </sheetData>
  <sheetProtection algorithmName="SHA-512" hashValue="kVy/S2fCAZnwreUWqz9+kpE26pKRbIOYTBDNeO6ubRh1OXepYRnlAkTvsxwrU0dmUj16BwVJ70zPzo/QQPbrtw==" saltValue="LZqlgZfbS+PS+e48ju2MMA==" spinCount="100000" sheet="1" scenarios="1"/>
  <mergeCells count="24">
    <mergeCell ref="A1:AD1"/>
    <mergeCell ref="A2:AD2"/>
    <mergeCell ref="X4:AC4"/>
    <mergeCell ref="N8:AC8"/>
    <mergeCell ref="N10:AC10"/>
    <mergeCell ref="N6:AC6"/>
    <mergeCell ref="X13:AC13"/>
    <mergeCell ref="X16:AC16"/>
    <mergeCell ref="C29:AC31"/>
    <mergeCell ref="J22:N22"/>
    <mergeCell ref="O22:T22"/>
    <mergeCell ref="X19:AC19"/>
    <mergeCell ref="J21:T21"/>
    <mergeCell ref="C34:AC36"/>
    <mergeCell ref="C23:I23"/>
    <mergeCell ref="J23:N23"/>
    <mergeCell ref="O23:T23"/>
    <mergeCell ref="C24:I24"/>
    <mergeCell ref="J24:N24"/>
    <mergeCell ref="O24:T26"/>
    <mergeCell ref="C25:I25"/>
    <mergeCell ref="J25:N25"/>
    <mergeCell ref="C26:I26"/>
    <mergeCell ref="J26:N26"/>
  </mergeCells>
  <phoneticPr fontId="3"/>
  <conditionalFormatting sqref="X13 C29:AC31 C34:AC36">
    <cfRule type="cellIs" dxfId="75" priority="19" operator="equal">
      <formula>""</formula>
    </cfRule>
  </conditionalFormatting>
  <conditionalFormatting sqref="X16">
    <cfRule type="cellIs" dxfId="74" priority="5" operator="equal">
      <formula>""</formula>
    </cfRule>
  </conditionalFormatting>
  <conditionalFormatting sqref="X19">
    <cfRule type="cellIs" dxfId="73" priority="3" operator="equal">
      <formula>""</formula>
    </cfRule>
  </conditionalFormatting>
  <dataValidations count="4">
    <dataValidation type="list" allowBlank="1" showInputMessage="1" showErrorMessage="1" sqref="X13:AC13" xr:uid="{00000000-0002-0000-0100-000000000000}">
      <formula1>"5 大変役に立った,4 役に立った,3 どちらでもない,2 あまり役に立たなかった,1 まったく役に立たなかった"</formula1>
    </dataValidation>
    <dataValidation type="list" allowBlank="1" showInputMessage="1" showErrorMessage="1" sqref="X16:AC16" xr:uid="{00000000-0002-0000-0100-000001000000}">
      <formula1>"5 大変申請しやすかった,4 申請しやすかった,3 どちらでもない,2 申請しにくかった,1 大変申請しにくかった"</formula1>
    </dataValidation>
    <dataValidation imeMode="hiragana" allowBlank="1" showInputMessage="1" showErrorMessage="1" sqref="C29:AC31 C34:AC36" xr:uid="{00000000-0002-0000-0100-000002000000}"/>
    <dataValidation type="list" allowBlank="1" showInputMessage="1" showErrorMessage="1" sqref="X19:AC19" xr:uid="{00000000-0002-0000-0100-000003000000}">
      <formula1>"5 非常に適当であった,4 適当であった,3 どちらでもない,2 あまり適当でなかった,1 まったく適当でなかった"</formula1>
    </dataValidation>
  </dataValidations>
  <pageMargins left="0.70866141732283472" right="0.70866141732283472" top="0.74803149606299213" bottom="0.55118110236220474" header="0.31496062992125984" footer="0.31496062992125984"/>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A51"/>
  <sheetViews>
    <sheetView tabSelected="1" view="pageBreakPreview" topLeftCell="B1" zoomScaleNormal="100" zoomScaleSheetLayoutView="100" workbookViewId="0">
      <selection activeCell="M6" sqref="M6:AP6"/>
    </sheetView>
  </sheetViews>
  <sheetFormatPr defaultRowHeight="20.100000000000001" customHeight="1"/>
  <cols>
    <col min="1" max="1" width="7.625" hidden="1" customWidth="1"/>
    <col min="2" max="2" width="11" customWidth="1"/>
    <col min="3" max="12" width="2.625" customWidth="1"/>
    <col min="13" max="42" width="3.125" customWidth="1"/>
    <col min="43" max="48" width="2.625" customWidth="1"/>
    <col min="49" max="52" width="9.125" hidden="1" customWidth="1"/>
    <col min="53" max="53" width="9" hidden="1" customWidth="1"/>
  </cols>
  <sheetData>
    <row r="1" spans="1:52" ht="33" customHeight="1">
      <c r="A1" s="269" t="s">
        <v>367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7"/>
      <c r="AP1" s="7"/>
      <c r="AQ1" s="7"/>
      <c r="AR1" s="7"/>
    </row>
    <row r="2" spans="1:52" ht="20.100000000000001" customHeight="1">
      <c r="A2" s="211"/>
      <c r="B2" s="71" t="s">
        <v>30</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52" ht="20.100000000000001" customHeight="1">
      <c r="B3" s="1" t="s">
        <v>31</v>
      </c>
      <c r="C3" s="2"/>
      <c r="D3" s="2"/>
      <c r="E3" s="2"/>
      <c r="F3" s="2"/>
      <c r="G3" s="2"/>
      <c r="H3" s="2"/>
      <c r="I3" s="2"/>
      <c r="J3" s="2"/>
      <c r="K3" s="2"/>
      <c r="L3" s="2"/>
      <c r="M3" s="2"/>
      <c r="N3" s="2"/>
      <c r="O3" s="2"/>
      <c r="P3" s="2"/>
      <c r="Q3" s="2"/>
      <c r="R3" s="2"/>
      <c r="S3" s="2"/>
      <c r="T3" s="2"/>
      <c r="U3" s="2"/>
      <c r="V3" s="2"/>
      <c r="W3" s="2"/>
      <c r="X3" s="2"/>
      <c r="Y3" s="2"/>
      <c r="Z3" s="2"/>
      <c r="AA3" s="2"/>
    </row>
    <row r="4" spans="1:52" ht="20.100000000000001" customHeight="1">
      <c r="B4" s="3" t="s">
        <v>38</v>
      </c>
      <c r="C4" s="2"/>
      <c r="D4" s="2"/>
      <c r="E4" s="2"/>
      <c r="F4" s="2"/>
      <c r="G4" s="2"/>
      <c r="H4" s="2"/>
      <c r="I4" s="2"/>
      <c r="J4" s="2"/>
      <c r="K4" s="2"/>
      <c r="L4" s="2"/>
      <c r="M4" s="2"/>
      <c r="N4" s="2"/>
      <c r="O4" s="2"/>
      <c r="P4" s="2"/>
      <c r="Q4" s="2"/>
      <c r="R4" s="2"/>
      <c r="S4" s="2"/>
      <c r="T4" s="2"/>
      <c r="U4" s="2"/>
      <c r="V4" s="2"/>
      <c r="W4" s="2"/>
      <c r="X4" s="2"/>
      <c r="Y4" s="2"/>
      <c r="Z4" s="2"/>
      <c r="AA4" s="2"/>
    </row>
    <row r="5" spans="1:52" ht="20.100000000000001" customHeight="1" thickBot="1">
      <c r="A5" s="2"/>
      <c r="B5" s="1" t="s">
        <v>32</v>
      </c>
      <c r="C5" s="2"/>
      <c r="D5" s="2"/>
      <c r="E5" s="2"/>
      <c r="F5" s="2"/>
      <c r="G5" s="2"/>
      <c r="H5" s="2"/>
      <c r="I5" s="2"/>
      <c r="J5" s="2"/>
      <c r="K5" s="2"/>
      <c r="L5" s="2"/>
      <c r="M5" s="2"/>
      <c r="N5" s="2"/>
      <c r="O5" s="2"/>
      <c r="P5" s="2"/>
      <c r="Q5" s="2"/>
      <c r="R5" s="2"/>
      <c r="S5" s="2"/>
      <c r="T5" s="2"/>
      <c r="U5" s="2"/>
      <c r="V5" s="2"/>
      <c r="W5" s="2"/>
      <c r="X5" s="2"/>
      <c r="Y5" s="2"/>
      <c r="Z5" s="2"/>
      <c r="AA5" s="2"/>
    </row>
    <row r="6" spans="1:52" ht="20.100000000000001" customHeight="1">
      <c r="A6" s="2"/>
      <c r="B6" s="332" t="s">
        <v>172</v>
      </c>
      <c r="C6" s="333"/>
      <c r="D6" s="333"/>
      <c r="E6" s="333"/>
      <c r="F6" s="333"/>
      <c r="G6" s="333"/>
      <c r="H6" s="333"/>
      <c r="I6" s="333"/>
      <c r="J6" s="333"/>
      <c r="K6" s="333"/>
      <c r="L6" s="333"/>
      <c r="M6" s="335"/>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7"/>
      <c r="AR6" s="11" t="str">
        <f>IF(COUNTA(M6)=1,"〇","×")</f>
        <v>×</v>
      </c>
    </row>
    <row r="7" spans="1:52" ht="20.100000000000001" customHeight="1" thickBot="1">
      <c r="A7" s="2"/>
      <c r="B7" s="294" t="s">
        <v>71</v>
      </c>
      <c r="C7" s="275" t="s">
        <v>65</v>
      </c>
      <c r="D7" s="275"/>
      <c r="E7" s="275"/>
      <c r="F7" s="275"/>
      <c r="G7" s="275"/>
      <c r="H7" s="275"/>
      <c r="I7" s="275"/>
      <c r="J7" s="275"/>
      <c r="K7" s="275"/>
      <c r="L7" s="275"/>
      <c r="M7" s="302"/>
      <c r="N7" s="302"/>
      <c r="O7" s="302"/>
      <c r="P7" s="302"/>
      <c r="Q7" s="302"/>
      <c r="R7" s="302"/>
      <c r="S7" s="302"/>
      <c r="T7" s="302"/>
      <c r="U7" s="313"/>
      <c r="V7" s="313"/>
      <c r="W7" s="313"/>
      <c r="X7" s="313"/>
      <c r="Y7" s="313"/>
      <c r="Z7" s="313"/>
      <c r="AA7" s="313"/>
      <c r="AB7" s="313"/>
      <c r="AC7" s="313"/>
      <c r="AD7" s="313"/>
      <c r="AE7" s="313"/>
      <c r="AF7" s="313"/>
      <c r="AG7" s="313"/>
      <c r="AH7" s="313"/>
      <c r="AI7" s="313"/>
      <c r="AJ7" s="313"/>
      <c r="AK7" s="313"/>
      <c r="AL7" s="313"/>
      <c r="AM7" s="313"/>
      <c r="AN7" s="313"/>
      <c r="AO7" s="313"/>
      <c r="AP7" s="314"/>
      <c r="AR7" s="11" t="str">
        <f>IF(COUNTA(M7)=1,"〇","×")</f>
        <v>×</v>
      </c>
    </row>
    <row r="8" spans="1:52" ht="20.100000000000001" customHeight="1" thickBot="1">
      <c r="A8" s="2"/>
      <c r="B8" s="295"/>
      <c r="C8" s="275" t="s">
        <v>33</v>
      </c>
      <c r="D8" s="275"/>
      <c r="E8" s="275"/>
      <c r="F8" s="275"/>
      <c r="G8" s="275"/>
      <c r="H8" s="275"/>
      <c r="I8" s="275"/>
      <c r="J8" s="275"/>
      <c r="K8" s="275"/>
      <c r="L8" s="275"/>
      <c r="M8" s="46"/>
      <c r="N8" s="47"/>
      <c r="O8" s="47"/>
      <c r="P8" s="8" t="s">
        <v>34</v>
      </c>
      <c r="Q8" s="47"/>
      <c r="R8" s="47"/>
      <c r="S8" s="47"/>
      <c r="T8" s="48"/>
      <c r="U8" s="212"/>
      <c r="V8" s="213"/>
      <c r="W8" s="213"/>
      <c r="X8" s="213"/>
      <c r="Y8" s="213"/>
      <c r="Z8" s="213"/>
      <c r="AA8" s="213"/>
      <c r="AB8" s="214"/>
      <c r="AC8" s="214"/>
      <c r="AD8" s="214"/>
      <c r="AE8" s="214"/>
      <c r="AF8" s="214"/>
      <c r="AG8" s="214"/>
      <c r="AH8" s="214"/>
      <c r="AI8" s="214"/>
      <c r="AJ8" s="214"/>
      <c r="AK8" s="214"/>
      <c r="AL8" s="214"/>
      <c r="AM8" s="214"/>
      <c r="AN8" s="214"/>
      <c r="AO8" s="214"/>
      <c r="AP8" s="214"/>
      <c r="AR8" s="11" t="str">
        <f>IF(COUNTA(M8:T8)=8,"〇","×")</f>
        <v>×</v>
      </c>
    </row>
    <row r="9" spans="1:52" ht="20.100000000000001" customHeight="1">
      <c r="A9" s="2"/>
      <c r="B9" s="295"/>
      <c r="C9" s="275" t="s">
        <v>81</v>
      </c>
      <c r="D9" s="275"/>
      <c r="E9" s="275"/>
      <c r="F9" s="275"/>
      <c r="G9" s="275"/>
      <c r="H9" s="275"/>
      <c r="I9" s="275"/>
      <c r="J9" s="275"/>
      <c r="K9" s="275"/>
      <c r="L9" s="275"/>
      <c r="M9" s="302"/>
      <c r="N9" s="302"/>
      <c r="O9" s="302"/>
      <c r="P9" s="302"/>
      <c r="Q9" s="302"/>
      <c r="R9" s="302"/>
      <c r="S9" s="302"/>
      <c r="T9" s="302"/>
      <c r="U9" s="315"/>
      <c r="V9" s="315"/>
      <c r="W9" s="315"/>
      <c r="X9" s="315"/>
      <c r="Y9" s="315"/>
      <c r="Z9" s="315"/>
      <c r="AA9" s="315"/>
      <c r="AB9" s="315"/>
      <c r="AC9" s="315"/>
      <c r="AD9" s="315"/>
      <c r="AE9" s="315"/>
      <c r="AF9" s="315"/>
      <c r="AG9" s="315"/>
      <c r="AH9" s="315"/>
      <c r="AI9" s="315"/>
      <c r="AJ9" s="315"/>
      <c r="AK9" s="315"/>
      <c r="AL9" s="315"/>
      <c r="AM9" s="315"/>
      <c r="AN9" s="315"/>
      <c r="AO9" s="315"/>
      <c r="AP9" s="323"/>
      <c r="AR9" s="11" t="str">
        <f>IF(COUNTA(M9:T9)=1,"〇","×")</f>
        <v>×</v>
      </c>
    </row>
    <row r="10" spans="1:52" ht="20.100000000000001" customHeight="1" thickBot="1">
      <c r="A10" s="2"/>
      <c r="B10" s="295"/>
      <c r="C10" s="316" t="s">
        <v>72</v>
      </c>
      <c r="D10" s="316"/>
      <c r="E10" s="316"/>
      <c r="F10" s="316"/>
      <c r="G10" s="316"/>
      <c r="H10" s="316"/>
      <c r="I10" s="316"/>
      <c r="J10" s="316"/>
      <c r="K10" s="316"/>
      <c r="L10" s="316"/>
      <c r="M10" s="315"/>
      <c r="N10" s="315"/>
      <c r="O10" s="315"/>
      <c r="P10" s="315"/>
      <c r="Q10" s="315"/>
      <c r="R10" s="315"/>
      <c r="S10" s="315"/>
      <c r="T10" s="315"/>
      <c r="U10" s="308"/>
      <c r="V10" s="308"/>
      <c r="W10" s="308"/>
      <c r="X10" s="308"/>
      <c r="Y10" s="308"/>
      <c r="Z10" s="308"/>
      <c r="AA10" s="308"/>
      <c r="AB10" s="308"/>
      <c r="AC10" s="308"/>
      <c r="AD10" s="308"/>
      <c r="AE10" s="308"/>
      <c r="AF10" s="308"/>
      <c r="AG10" s="308"/>
      <c r="AH10" s="308"/>
      <c r="AI10" s="308"/>
      <c r="AJ10" s="308"/>
      <c r="AK10" s="308"/>
      <c r="AL10" s="308"/>
      <c r="AM10" s="308"/>
      <c r="AN10" s="308"/>
      <c r="AO10" s="308"/>
      <c r="AP10" s="309"/>
      <c r="AR10" s="11" t="str">
        <f>IF(COUNTA(M10)=1,"〇","×")</f>
        <v>×</v>
      </c>
    </row>
    <row r="11" spans="1:52" ht="20.100000000000001" customHeight="1" thickBot="1">
      <c r="A11" s="2"/>
      <c r="B11" s="295"/>
      <c r="C11" s="275" t="s">
        <v>33</v>
      </c>
      <c r="D11" s="275"/>
      <c r="E11" s="275"/>
      <c r="F11" s="275"/>
      <c r="G11" s="275"/>
      <c r="H11" s="275"/>
      <c r="I11" s="275"/>
      <c r="J11" s="275"/>
      <c r="K11" s="275"/>
      <c r="L11" s="275"/>
      <c r="M11" s="46"/>
      <c r="N11" s="47"/>
      <c r="O11" s="47"/>
      <c r="P11" s="8" t="s">
        <v>34</v>
      </c>
      <c r="Q11" s="47"/>
      <c r="R11" s="47"/>
      <c r="S11" s="47"/>
      <c r="T11" s="48"/>
      <c r="U11" s="212"/>
      <c r="V11" s="213"/>
      <c r="W11" s="213"/>
      <c r="X11" s="213"/>
      <c r="Y11" s="213"/>
      <c r="Z11" s="213"/>
      <c r="AA11" s="213"/>
      <c r="AB11" s="214"/>
      <c r="AC11" s="214"/>
      <c r="AD11" s="214"/>
      <c r="AE11" s="214"/>
      <c r="AF11" s="214"/>
      <c r="AG11" s="214"/>
      <c r="AH11" s="214"/>
      <c r="AI11" s="214"/>
      <c r="AJ11" s="214"/>
      <c r="AK11" s="214"/>
      <c r="AL11" s="214"/>
      <c r="AM11" s="214"/>
      <c r="AN11" s="214"/>
      <c r="AO11" s="214"/>
      <c r="AP11" s="214"/>
      <c r="AR11" s="11" t="str">
        <f>IF(COUNTA(M11:T11)=8,"〇","×")</f>
        <v>×</v>
      </c>
    </row>
    <row r="12" spans="1:52" ht="20.100000000000001" customHeight="1" thickBot="1">
      <c r="A12" s="2"/>
      <c r="B12" s="295"/>
      <c r="C12" s="275" t="s">
        <v>81</v>
      </c>
      <c r="D12" s="275"/>
      <c r="E12" s="275"/>
      <c r="F12" s="275"/>
      <c r="G12" s="275"/>
      <c r="H12" s="275"/>
      <c r="I12" s="275"/>
      <c r="J12" s="275"/>
      <c r="K12" s="275"/>
      <c r="L12" s="275"/>
      <c r="M12" s="302"/>
      <c r="N12" s="302"/>
      <c r="O12" s="302"/>
      <c r="P12" s="302"/>
      <c r="Q12" s="302"/>
      <c r="R12" s="302"/>
      <c r="S12" s="302"/>
      <c r="T12" s="302"/>
      <c r="U12" s="308"/>
      <c r="V12" s="308"/>
      <c r="W12" s="308"/>
      <c r="X12" s="308"/>
      <c r="Y12" s="308"/>
      <c r="Z12" s="308"/>
      <c r="AA12" s="308"/>
      <c r="AB12" s="308"/>
      <c r="AC12" s="308"/>
      <c r="AD12" s="308"/>
      <c r="AE12" s="308"/>
      <c r="AF12" s="308"/>
      <c r="AG12" s="308"/>
      <c r="AH12" s="308"/>
      <c r="AI12" s="308"/>
      <c r="AJ12" s="308"/>
      <c r="AK12" s="308"/>
      <c r="AL12" s="308"/>
      <c r="AM12" s="308"/>
      <c r="AN12" s="308"/>
      <c r="AO12" s="308"/>
      <c r="AP12" s="309"/>
      <c r="AR12" s="11" t="str">
        <f>IF(COUNTA(M12:T12)=1,"〇","×")</f>
        <v>×</v>
      </c>
    </row>
    <row r="13" spans="1:52" ht="20.100000000000001" customHeight="1">
      <c r="A13" s="2"/>
      <c r="B13" s="295"/>
      <c r="C13" s="317" t="s">
        <v>51</v>
      </c>
      <c r="D13" s="318"/>
      <c r="E13" s="318"/>
      <c r="F13" s="318"/>
      <c r="G13" s="318"/>
      <c r="H13" s="318"/>
      <c r="I13" s="318"/>
      <c r="J13" s="318"/>
      <c r="K13" s="318"/>
      <c r="L13" s="319"/>
      <c r="M13" s="320"/>
      <c r="N13" s="321"/>
      <c r="O13" s="321"/>
      <c r="P13" s="321"/>
      <c r="Q13" s="321"/>
      <c r="R13" s="321"/>
      <c r="S13" s="321"/>
      <c r="T13" s="322"/>
      <c r="U13" s="215"/>
      <c r="V13" s="216"/>
      <c r="W13" s="216"/>
      <c r="X13" s="216"/>
      <c r="Y13" s="216"/>
      <c r="Z13" s="216"/>
      <c r="AA13" s="216"/>
      <c r="AB13" s="216"/>
      <c r="AC13" s="216"/>
      <c r="AD13" s="216"/>
      <c r="AE13" s="216"/>
      <c r="AF13" s="216"/>
      <c r="AG13" s="216"/>
      <c r="AH13" s="216"/>
      <c r="AI13" s="216"/>
      <c r="AJ13" s="216"/>
      <c r="AK13" s="216"/>
      <c r="AL13" s="216"/>
      <c r="AM13" s="216"/>
      <c r="AN13" s="216"/>
      <c r="AO13" s="216"/>
      <c r="AP13" s="216"/>
      <c r="AR13" s="11" t="str">
        <f>IF(COUNTA(M13:T13)=1,"〇","×")</f>
        <v>×</v>
      </c>
      <c r="AW13" t="s">
        <v>218</v>
      </c>
      <c r="AX13" t="s">
        <v>219</v>
      </c>
      <c r="AY13" t="s">
        <v>220</v>
      </c>
      <c r="AZ13" t="s">
        <v>221</v>
      </c>
    </row>
    <row r="14" spans="1:52" ht="20.100000000000001" customHeight="1">
      <c r="A14" s="2"/>
      <c r="B14" s="295"/>
      <c r="C14" s="317" t="s">
        <v>112</v>
      </c>
      <c r="D14" s="318"/>
      <c r="E14" s="318"/>
      <c r="F14" s="318"/>
      <c r="G14" s="318"/>
      <c r="H14" s="318"/>
      <c r="I14" s="318"/>
      <c r="J14" s="318"/>
      <c r="K14" s="318"/>
      <c r="L14" s="319"/>
      <c r="M14" s="301"/>
      <c r="N14" s="302"/>
      <c r="O14" s="302"/>
      <c r="P14" s="302"/>
      <c r="Q14" s="302"/>
      <c r="R14" s="302"/>
      <c r="S14" s="302"/>
      <c r="T14" s="302"/>
      <c r="U14" s="9"/>
      <c r="V14" s="2"/>
      <c r="W14" s="2"/>
      <c r="X14" s="2"/>
      <c r="Y14" s="2"/>
      <c r="Z14" s="2"/>
      <c r="AA14" s="2"/>
      <c r="AB14" s="2"/>
      <c r="AC14" s="2"/>
      <c r="AD14" s="2"/>
      <c r="AE14" s="2"/>
      <c r="AF14" s="2"/>
      <c r="AG14" s="2"/>
      <c r="AH14" s="2"/>
      <c r="AI14" s="2"/>
      <c r="AJ14" s="2"/>
      <c r="AK14" s="2"/>
      <c r="AL14" s="2"/>
      <c r="AM14" s="2"/>
      <c r="AN14" s="2"/>
      <c r="AO14" s="2"/>
      <c r="AP14" s="2"/>
      <c r="AR14" s="11" t="str">
        <f>IF(COUNTA(M14:T14)=1,"〇","×")</f>
        <v>×</v>
      </c>
      <c r="AW14" t="s">
        <v>127</v>
      </c>
      <c r="AX14" s="37" t="s">
        <v>222</v>
      </c>
      <c r="AY14" s="37" t="s">
        <v>214</v>
      </c>
      <c r="AZ14" s="37" t="s">
        <v>163</v>
      </c>
    </row>
    <row r="15" spans="1:52" ht="20.100000000000001" customHeight="1">
      <c r="A15" s="2"/>
      <c r="B15" s="295"/>
      <c r="C15" s="317" t="s">
        <v>124</v>
      </c>
      <c r="D15" s="318"/>
      <c r="E15" s="318"/>
      <c r="F15" s="318"/>
      <c r="G15" s="318"/>
      <c r="H15" s="318"/>
      <c r="I15" s="318"/>
      <c r="J15" s="318"/>
      <c r="K15" s="318"/>
      <c r="L15" s="319"/>
      <c r="M15" s="301"/>
      <c r="N15" s="302"/>
      <c r="O15" s="302"/>
      <c r="P15" s="302"/>
      <c r="Q15" s="302"/>
      <c r="R15" s="302"/>
      <c r="S15" s="302"/>
      <c r="T15" s="302"/>
      <c r="U15" s="9"/>
      <c r="V15" s="2"/>
      <c r="W15" s="2"/>
      <c r="X15" s="2"/>
      <c r="Y15" s="2"/>
      <c r="Z15" s="2"/>
      <c r="AA15" s="2"/>
      <c r="AB15" s="2"/>
      <c r="AC15" s="2"/>
      <c r="AD15" s="2"/>
      <c r="AE15" s="2"/>
      <c r="AF15" s="2"/>
      <c r="AG15" s="2"/>
      <c r="AH15" s="2"/>
      <c r="AI15" s="2"/>
      <c r="AJ15" s="2"/>
      <c r="AK15" s="2"/>
      <c r="AL15" s="2"/>
      <c r="AM15" s="2"/>
      <c r="AN15" s="2"/>
      <c r="AO15" s="2"/>
      <c r="AP15" s="2"/>
      <c r="AR15" s="11" t="str">
        <f>IF(COUNTA(M15:T15)=1,"〇","×")</f>
        <v>×</v>
      </c>
      <c r="AW15" t="s">
        <v>199</v>
      </c>
      <c r="AX15" t="s">
        <v>223</v>
      </c>
      <c r="AY15" t="s">
        <v>215</v>
      </c>
      <c r="AZ15" t="s">
        <v>376</v>
      </c>
    </row>
    <row r="16" spans="1:52" ht="20.100000000000001" customHeight="1" thickBot="1">
      <c r="A16" s="2"/>
      <c r="B16" s="295"/>
      <c r="C16" s="317" t="s">
        <v>62</v>
      </c>
      <c r="D16" s="318"/>
      <c r="E16" s="318"/>
      <c r="F16" s="318"/>
      <c r="G16" s="318"/>
      <c r="H16" s="318"/>
      <c r="I16" s="318"/>
      <c r="J16" s="318"/>
      <c r="K16" s="318"/>
      <c r="L16" s="319"/>
      <c r="M16" s="301"/>
      <c r="N16" s="302"/>
      <c r="O16" s="302"/>
      <c r="P16" s="302"/>
      <c r="Q16" s="302"/>
      <c r="R16" s="302"/>
      <c r="S16" s="302"/>
      <c r="T16" s="302"/>
      <c r="U16" s="217"/>
      <c r="V16" s="218"/>
      <c r="W16" s="218"/>
      <c r="X16" s="218"/>
      <c r="Y16" s="218"/>
      <c r="Z16" s="218"/>
      <c r="AA16" s="218"/>
      <c r="AB16" s="218"/>
      <c r="AC16" s="218"/>
      <c r="AD16" s="218"/>
      <c r="AE16" s="218"/>
      <c r="AF16" s="218"/>
      <c r="AG16" s="218"/>
      <c r="AH16" s="218"/>
      <c r="AI16" s="218"/>
      <c r="AJ16" s="218"/>
      <c r="AK16" s="218"/>
      <c r="AL16" s="218"/>
      <c r="AM16" s="218"/>
      <c r="AN16" s="218"/>
      <c r="AO16" s="218"/>
      <c r="AP16" s="218"/>
      <c r="AR16" s="11" t="str">
        <f>IF(COUNTA(M16:T16)=1,"〇","×")</f>
        <v>×</v>
      </c>
      <c r="AW16" t="s">
        <v>200</v>
      </c>
      <c r="AX16" t="s">
        <v>212</v>
      </c>
      <c r="AY16" t="s">
        <v>216</v>
      </c>
      <c r="AZ16" t="s">
        <v>164</v>
      </c>
    </row>
    <row r="17" spans="1:52" ht="20.100000000000001" customHeight="1">
      <c r="A17" s="2"/>
      <c r="B17" s="295"/>
      <c r="C17" s="275" t="s">
        <v>76</v>
      </c>
      <c r="D17" s="275"/>
      <c r="E17" s="275"/>
      <c r="F17" s="275"/>
      <c r="G17" s="275"/>
      <c r="H17" s="275"/>
      <c r="I17" s="275"/>
      <c r="J17" s="275"/>
      <c r="K17" s="275"/>
      <c r="L17" s="275"/>
      <c r="M17" s="303"/>
      <c r="N17" s="303"/>
      <c r="O17" s="303"/>
      <c r="P17" s="303"/>
      <c r="Q17" s="303"/>
      <c r="R17" s="303"/>
      <c r="S17" s="303"/>
      <c r="T17" s="303"/>
      <c r="U17" s="304"/>
      <c r="V17" s="304"/>
      <c r="W17" s="304"/>
      <c r="X17" s="304"/>
      <c r="Y17" s="304"/>
      <c r="Z17" s="304"/>
      <c r="AA17" s="304"/>
      <c r="AB17" s="304"/>
      <c r="AC17" s="304"/>
      <c r="AD17" s="304"/>
      <c r="AE17" s="304"/>
      <c r="AF17" s="304"/>
      <c r="AG17" s="304"/>
      <c r="AH17" s="304"/>
      <c r="AI17" s="304"/>
      <c r="AJ17" s="304"/>
      <c r="AK17" s="304"/>
      <c r="AL17" s="304"/>
      <c r="AM17" s="304"/>
      <c r="AN17" s="304"/>
      <c r="AO17" s="304"/>
      <c r="AP17" s="305"/>
      <c r="AR17" s="11" t="str">
        <f t="shared" ref="AR17:AR23" si="0">IF(COUNTA(M17:T17)=1,"〇","×")</f>
        <v>×</v>
      </c>
      <c r="AW17" t="s">
        <v>129</v>
      </c>
      <c r="AX17" t="s">
        <v>213</v>
      </c>
      <c r="AY17" t="s">
        <v>217</v>
      </c>
      <c r="AZ17" t="s">
        <v>165</v>
      </c>
    </row>
    <row r="18" spans="1:52" ht="20.100000000000001" customHeight="1">
      <c r="A18" s="2"/>
      <c r="B18" s="295"/>
      <c r="C18" s="275" t="s">
        <v>37</v>
      </c>
      <c r="D18" s="275"/>
      <c r="E18" s="275"/>
      <c r="F18" s="275"/>
      <c r="G18" s="275"/>
      <c r="H18" s="275"/>
      <c r="I18" s="275"/>
      <c r="J18" s="275"/>
      <c r="K18" s="275"/>
      <c r="L18" s="275"/>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24"/>
      <c r="AR18" s="11" t="str">
        <f t="shared" si="0"/>
        <v>×</v>
      </c>
      <c r="AW18" t="s">
        <v>141</v>
      </c>
      <c r="AX18" t="s">
        <v>205</v>
      </c>
      <c r="AY18" t="s">
        <v>156</v>
      </c>
      <c r="AZ18" t="s">
        <v>166</v>
      </c>
    </row>
    <row r="19" spans="1:52" ht="20.100000000000001" customHeight="1">
      <c r="A19" s="2"/>
      <c r="B19" s="296"/>
      <c r="C19" s="275" t="s">
        <v>49</v>
      </c>
      <c r="D19" s="275"/>
      <c r="E19" s="275"/>
      <c r="F19" s="275"/>
      <c r="G19" s="275"/>
      <c r="H19" s="275"/>
      <c r="I19" s="275"/>
      <c r="J19" s="275"/>
      <c r="K19" s="275"/>
      <c r="L19" s="275"/>
      <c r="M19" s="291"/>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3"/>
      <c r="AR19" s="11" t="str">
        <f t="shared" si="0"/>
        <v>×</v>
      </c>
      <c r="AW19" t="s">
        <v>201</v>
      </c>
      <c r="AX19" t="s">
        <v>206</v>
      </c>
      <c r="AY19" t="s">
        <v>224</v>
      </c>
      <c r="AZ19" t="s">
        <v>167</v>
      </c>
    </row>
    <row r="20" spans="1:52" ht="20.100000000000001" customHeight="1">
      <c r="A20" s="2"/>
      <c r="B20" s="294" t="s">
        <v>47</v>
      </c>
      <c r="C20" s="275" t="s">
        <v>82</v>
      </c>
      <c r="D20" s="275"/>
      <c r="E20" s="275"/>
      <c r="F20" s="275"/>
      <c r="G20" s="275"/>
      <c r="H20" s="275"/>
      <c r="I20" s="275"/>
      <c r="J20" s="275"/>
      <c r="K20" s="275"/>
      <c r="L20" s="275"/>
      <c r="M20" s="303"/>
      <c r="N20" s="303"/>
      <c r="O20" s="303"/>
      <c r="P20" s="303"/>
      <c r="Q20" s="303"/>
      <c r="R20" s="303"/>
      <c r="S20" s="303"/>
      <c r="T20" s="303"/>
      <c r="U20" s="304"/>
      <c r="V20" s="304"/>
      <c r="W20" s="304"/>
      <c r="X20" s="304"/>
      <c r="Y20" s="304"/>
      <c r="Z20" s="304"/>
      <c r="AA20" s="304"/>
      <c r="AB20" s="304"/>
      <c r="AC20" s="304"/>
      <c r="AD20" s="304"/>
      <c r="AE20" s="304"/>
      <c r="AF20" s="304"/>
      <c r="AG20" s="304"/>
      <c r="AH20" s="304"/>
      <c r="AI20" s="304"/>
      <c r="AJ20" s="304"/>
      <c r="AK20" s="304"/>
      <c r="AL20" s="304"/>
      <c r="AM20" s="304"/>
      <c r="AN20" s="304"/>
      <c r="AO20" s="304"/>
      <c r="AP20" s="305"/>
      <c r="AR20" s="11" t="str">
        <f t="shared" si="0"/>
        <v>×</v>
      </c>
      <c r="AW20" t="s">
        <v>202</v>
      </c>
      <c r="AX20" t="s">
        <v>207</v>
      </c>
      <c r="AY20" t="s">
        <v>225</v>
      </c>
    </row>
    <row r="21" spans="1:52" ht="20.100000000000001" customHeight="1">
      <c r="A21" s="2"/>
      <c r="B21" s="295"/>
      <c r="C21" s="275" t="s">
        <v>35</v>
      </c>
      <c r="D21" s="275"/>
      <c r="E21" s="275"/>
      <c r="F21" s="275"/>
      <c r="G21" s="275"/>
      <c r="H21" s="275"/>
      <c r="I21" s="275"/>
      <c r="J21" s="275"/>
      <c r="K21" s="275"/>
      <c r="L21" s="275"/>
      <c r="M21" s="303"/>
      <c r="N21" s="303"/>
      <c r="O21" s="303"/>
      <c r="P21" s="303"/>
      <c r="Q21" s="303"/>
      <c r="R21" s="303"/>
      <c r="S21" s="303"/>
      <c r="T21" s="303"/>
      <c r="U21" s="304"/>
      <c r="V21" s="304"/>
      <c r="W21" s="304"/>
      <c r="X21" s="304"/>
      <c r="Y21" s="304"/>
      <c r="Z21" s="304"/>
      <c r="AA21" s="304"/>
      <c r="AB21" s="304"/>
      <c r="AC21" s="304"/>
      <c r="AD21" s="304"/>
      <c r="AE21" s="304"/>
      <c r="AF21" s="304"/>
      <c r="AG21" s="304"/>
      <c r="AH21" s="304"/>
      <c r="AI21" s="304"/>
      <c r="AJ21" s="304"/>
      <c r="AK21" s="304"/>
      <c r="AL21" s="304"/>
      <c r="AM21" s="304"/>
      <c r="AN21" s="304"/>
      <c r="AO21" s="304"/>
      <c r="AP21" s="305"/>
      <c r="AR21" s="11" t="str">
        <f t="shared" si="0"/>
        <v>×</v>
      </c>
      <c r="AW21" t="s">
        <v>203</v>
      </c>
      <c r="AX21" t="s">
        <v>208</v>
      </c>
      <c r="AY21" t="s">
        <v>226</v>
      </c>
    </row>
    <row r="22" spans="1:52" ht="20.100000000000001" customHeight="1">
      <c r="A22" s="2"/>
      <c r="B22" s="295"/>
      <c r="C22" s="275" t="s">
        <v>37</v>
      </c>
      <c r="D22" s="275"/>
      <c r="E22" s="275"/>
      <c r="F22" s="275"/>
      <c r="G22" s="275"/>
      <c r="H22" s="275"/>
      <c r="I22" s="275"/>
      <c r="J22" s="275"/>
      <c r="K22" s="275"/>
      <c r="L22" s="275"/>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24"/>
      <c r="AR22" s="11" t="str">
        <f t="shared" si="0"/>
        <v>×</v>
      </c>
      <c r="AW22" t="s">
        <v>204</v>
      </c>
      <c r="AX22" t="s">
        <v>209</v>
      </c>
      <c r="AY22" t="s">
        <v>227</v>
      </c>
    </row>
    <row r="23" spans="1:52" ht="20.100000000000001" customHeight="1">
      <c r="A23" s="2"/>
      <c r="B23" s="296"/>
      <c r="C23" s="275" t="s">
        <v>49</v>
      </c>
      <c r="D23" s="275"/>
      <c r="E23" s="275"/>
      <c r="F23" s="275"/>
      <c r="G23" s="275"/>
      <c r="H23" s="275"/>
      <c r="I23" s="275"/>
      <c r="J23" s="275"/>
      <c r="K23" s="275"/>
      <c r="L23" s="275"/>
      <c r="M23" s="291"/>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3"/>
      <c r="AR23" s="11" t="str">
        <f t="shared" si="0"/>
        <v>×</v>
      </c>
      <c r="AW23" t="s">
        <v>142</v>
      </c>
      <c r="AX23" t="s">
        <v>210</v>
      </c>
      <c r="AY23" t="s">
        <v>228</v>
      </c>
    </row>
    <row r="24" spans="1:52" ht="20.100000000000001" customHeight="1">
      <c r="A24" s="2"/>
      <c r="B24" s="343" t="s">
        <v>50</v>
      </c>
      <c r="C24" s="328" t="s">
        <v>35</v>
      </c>
      <c r="D24" s="329"/>
      <c r="E24" s="329"/>
      <c r="F24" s="329"/>
      <c r="G24" s="329"/>
      <c r="H24" s="329"/>
      <c r="I24" s="329"/>
      <c r="J24" s="329"/>
      <c r="K24" s="329"/>
      <c r="L24" s="330"/>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24"/>
      <c r="AW24" t="s">
        <v>143</v>
      </c>
      <c r="AX24" s="52" t="s">
        <v>211</v>
      </c>
      <c r="AY24" t="s">
        <v>229</v>
      </c>
    </row>
    <row r="25" spans="1:52" ht="20.100000000000001" customHeight="1">
      <c r="A25" s="219" t="b">
        <v>0</v>
      </c>
      <c r="B25" s="344"/>
      <c r="C25" s="346" t="s">
        <v>61</v>
      </c>
      <c r="D25" s="347"/>
      <c r="E25" s="347"/>
      <c r="F25" s="347"/>
      <c r="G25" s="347"/>
      <c r="H25" s="347"/>
      <c r="I25" s="347"/>
      <c r="J25" s="306"/>
      <c r="K25" s="306"/>
      <c r="L25" s="307"/>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24"/>
      <c r="AR25" s="11" t="str">
        <f>IF(A25=TRUE,"〇",IF(COUNTA(M24)=1,"〇","×"))</f>
        <v>×</v>
      </c>
      <c r="AW25" t="s">
        <v>144</v>
      </c>
      <c r="AX25" t="s">
        <v>150</v>
      </c>
      <c r="AY25" s="52" t="s">
        <v>235</v>
      </c>
    </row>
    <row r="26" spans="1:52" ht="20.100000000000001" customHeight="1">
      <c r="A26" s="38"/>
      <c r="B26" s="344"/>
      <c r="C26" s="331" t="s">
        <v>37</v>
      </c>
      <c r="D26" s="331"/>
      <c r="E26" s="331"/>
      <c r="F26" s="331"/>
      <c r="G26" s="331"/>
      <c r="H26" s="331"/>
      <c r="I26" s="331"/>
      <c r="J26" s="331"/>
      <c r="K26" s="331"/>
      <c r="L26" s="331"/>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24"/>
      <c r="AW26" t="s">
        <v>145</v>
      </c>
      <c r="AX26" t="s">
        <v>151</v>
      </c>
      <c r="AY26" t="s">
        <v>238</v>
      </c>
    </row>
    <row r="27" spans="1:52" ht="20.100000000000001" customHeight="1">
      <c r="A27" s="219" t="b">
        <v>0</v>
      </c>
      <c r="B27" s="344"/>
      <c r="C27" s="346" t="s">
        <v>54</v>
      </c>
      <c r="D27" s="347"/>
      <c r="E27" s="347"/>
      <c r="F27" s="347"/>
      <c r="G27" s="347"/>
      <c r="H27" s="347"/>
      <c r="I27" s="347"/>
      <c r="J27" s="306"/>
      <c r="K27" s="306"/>
      <c r="L27" s="307"/>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24"/>
      <c r="AR27" s="11" t="str">
        <f>IF(A27=TRUE,"〇",IF(COUNTA(M26)=1,"〇","×"))</f>
        <v>×</v>
      </c>
      <c r="AW27" t="s">
        <v>146</v>
      </c>
      <c r="AX27" t="s">
        <v>152</v>
      </c>
      <c r="AY27" t="s">
        <v>157</v>
      </c>
    </row>
    <row r="28" spans="1:52" ht="20.100000000000001" customHeight="1">
      <c r="A28" s="38"/>
      <c r="B28" s="344"/>
      <c r="C28" s="310" t="s">
        <v>49</v>
      </c>
      <c r="D28" s="311"/>
      <c r="E28" s="311"/>
      <c r="F28" s="311"/>
      <c r="G28" s="311"/>
      <c r="H28" s="311"/>
      <c r="I28" s="311"/>
      <c r="J28" s="311"/>
      <c r="K28" s="311"/>
      <c r="L28" s="312"/>
      <c r="M28" s="292"/>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24"/>
      <c r="AW28" t="s">
        <v>147</v>
      </c>
      <c r="AX28" t="s">
        <v>153</v>
      </c>
      <c r="AY28" t="s">
        <v>158</v>
      </c>
    </row>
    <row r="29" spans="1:52" ht="20.100000000000001" customHeight="1">
      <c r="A29" s="219" t="b">
        <v>0</v>
      </c>
      <c r="B29" s="345"/>
      <c r="C29" s="346" t="s">
        <v>53</v>
      </c>
      <c r="D29" s="347"/>
      <c r="E29" s="347"/>
      <c r="F29" s="347"/>
      <c r="G29" s="347"/>
      <c r="H29" s="347"/>
      <c r="I29" s="347"/>
      <c r="J29" s="306"/>
      <c r="K29" s="306"/>
      <c r="L29" s="307"/>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24"/>
      <c r="AR29" s="11" t="str">
        <f t="shared" ref="AR29" si="1">IF(A29=TRUE,"〇",IF(COUNTA(M28)=1,"〇","×"))</f>
        <v>×</v>
      </c>
      <c r="AW29" s="34" t="s">
        <v>148</v>
      </c>
      <c r="AX29" t="s">
        <v>154</v>
      </c>
      <c r="AY29" t="s">
        <v>159</v>
      </c>
    </row>
    <row r="30" spans="1:52" ht="20.100000000000001" customHeight="1">
      <c r="A30" s="38"/>
      <c r="B30" s="343" t="s">
        <v>36</v>
      </c>
      <c r="C30" s="334" t="s">
        <v>35</v>
      </c>
      <c r="D30" s="334"/>
      <c r="E30" s="334"/>
      <c r="F30" s="334"/>
      <c r="G30" s="334"/>
      <c r="H30" s="334"/>
      <c r="I30" s="334"/>
      <c r="J30" s="334"/>
      <c r="K30" s="334"/>
      <c r="L30" s="334"/>
      <c r="M30" s="338"/>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40"/>
      <c r="AY30" t="s">
        <v>160</v>
      </c>
    </row>
    <row r="31" spans="1:52" ht="20.100000000000001" customHeight="1">
      <c r="A31" s="219" t="b">
        <v>0</v>
      </c>
      <c r="B31" s="344"/>
      <c r="C31" s="346" t="s">
        <v>61</v>
      </c>
      <c r="D31" s="347"/>
      <c r="E31" s="347"/>
      <c r="F31" s="347"/>
      <c r="G31" s="347"/>
      <c r="H31" s="347"/>
      <c r="I31" s="347"/>
      <c r="J31" s="306"/>
      <c r="K31" s="306"/>
      <c r="L31" s="307"/>
      <c r="M31" s="341"/>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5"/>
      <c r="AR31" s="11" t="str">
        <f t="shared" ref="AR31" si="2">IF(A31=TRUE,"〇",IF(COUNTA(M30)=1,"〇","×"))</f>
        <v>×</v>
      </c>
      <c r="AY31" t="s">
        <v>161</v>
      </c>
    </row>
    <row r="32" spans="1:52" ht="20.100000000000001" customHeight="1">
      <c r="A32" s="38"/>
      <c r="B32" s="344"/>
      <c r="C32" s="331" t="s">
        <v>37</v>
      </c>
      <c r="D32" s="331"/>
      <c r="E32" s="331"/>
      <c r="F32" s="331"/>
      <c r="G32" s="331"/>
      <c r="H32" s="331"/>
      <c r="I32" s="331"/>
      <c r="J32" s="331"/>
      <c r="K32" s="331"/>
      <c r="L32" s="331"/>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24"/>
    </row>
    <row r="33" spans="1:44" ht="20.100000000000001" customHeight="1">
      <c r="A33" s="219" t="b">
        <v>0</v>
      </c>
      <c r="B33" s="344"/>
      <c r="C33" s="346" t="s">
        <v>54</v>
      </c>
      <c r="D33" s="347"/>
      <c r="E33" s="347"/>
      <c r="F33" s="347"/>
      <c r="G33" s="347"/>
      <c r="H33" s="347"/>
      <c r="I33" s="347"/>
      <c r="J33" s="306"/>
      <c r="K33" s="306"/>
      <c r="L33" s="307"/>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24"/>
      <c r="AR33" s="11" t="str">
        <f t="shared" ref="AR33" si="3">IF(A33=TRUE,"〇",IF(COUNTA(M32)=1,"〇","×"))</f>
        <v>×</v>
      </c>
    </row>
    <row r="34" spans="1:44" ht="20.100000000000001" customHeight="1">
      <c r="A34" s="38"/>
      <c r="B34" s="344"/>
      <c r="C34" s="310" t="s">
        <v>49</v>
      </c>
      <c r="D34" s="311"/>
      <c r="E34" s="311"/>
      <c r="F34" s="311"/>
      <c r="G34" s="311"/>
      <c r="H34" s="311"/>
      <c r="I34" s="311"/>
      <c r="J34" s="311"/>
      <c r="K34" s="311"/>
      <c r="L34" s="312"/>
      <c r="M34" s="292"/>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24"/>
    </row>
    <row r="35" spans="1:44" ht="20.100000000000001" customHeight="1">
      <c r="A35" s="219" t="b">
        <v>0</v>
      </c>
      <c r="B35" s="345"/>
      <c r="C35" s="346" t="s">
        <v>52</v>
      </c>
      <c r="D35" s="347"/>
      <c r="E35" s="347"/>
      <c r="F35" s="347"/>
      <c r="G35" s="347"/>
      <c r="H35" s="347"/>
      <c r="I35" s="347"/>
      <c r="J35" s="306"/>
      <c r="K35" s="306"/>
      <c r="L35" s="307"/>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24"/>
      <c r="AR35" s="11" t="str">
        <f t="shared" ref="AR35" si="4">IF(A35=TRUE,"〇",IF(COUNTA(M34)=1,"〇","×"))</f>
        <v>×</v>
      </c>
    </row>
    <row r="36" spans="1:44" ht="39.75" customHeight="1">
      <c r="A36" s="2"/>
      <c r="B36" s="297" t="s">
        <v>55</v>
      </c>
      <c r="C36" s="275" t="s">
        <v>14</v>
      </c>
      <c r="D36" s="275"/>
      <c r="E36" s="275"/>
      <c r="F36" s="275"/>
      <c r="G36" s="275"/>
      <c r="H36" s="275"/>
      <c r="I36" s="275"/>
      <c r="J36" s="275"/>
      <c r="K36" s="275"/>
      <c r="L36" s="275"/>
      <c r="M36" s="299"/>
      <c r="N36" s="280"/>
      <c r="O36" s="280"/>
      <c r="P36" s="280"/>
      <c r="Q36" s="280"/>
      <c r="R36" s="280"/>
      <c r="S36" s="280"/>
      <c r="T36" s="280"/>
      <c r="U36" s="300" t="s">
        <v>60</v>
      </c>
      <c r="V36" s="300"/>
      <c r="W36" s="280"/>
      <c r="X36" s="280"/>
      <c r="Y36" s="280"/>
      <c r="Z36" s="280"/>
      <c r="AA36" s="280"/>
      <c r="AB36" s="281"/>
      <c r="AC36" s="282"/>
      <c r="AD36" s="283"/>
      <c r="AE36" s="283"/>
      <c r="AF36" s="283"/>
      <c r="AG36" s="283"/>
      <c r="AH36" s="283"/>
      <c r="AI36" s="283"/>
      <c r="AJ36" s="283"/>
      <c r="AK36" s="283"/>
      <c r="AL36" s="283"/>
      <c r="AM36" s="283"/>
      <c r="AN36" s="283"/>
      <c r="AO36" s="283"/>
      <c r="AP36" s="284"/>
      <c r="AR36" s="11" t="str">
        <f>IF(COUNTA(M36:AB36)=8,"〇","×")</f>
        <v>×</v>
      </c>
    </row>
    <row r="37" spans="1:44" ht="39.950000000000003" customHeight="1">
      <c r="A37" s="2"/>
      <c r="B37" s="297"/>
      <c r="C37" s="275" t="s">
        <v>18</v>
      </c>
      <c r="D37" s="275"/>
      <c r="E37" s="275"/>
      <c r="F37" s="275"/>
      <c r="G37" s="275"/>
      <c r="H37" s="275"/>
      <c r="I37" s="275"/>
      <c r="J37" s="275"/>
      <c r="K37" s="275"/>
      <c r="L37" s="275"/>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7"/>
      <c r="AR37" s="11" t="str">
        <f>IF(COUNTA(M37)=1,"〇","×")</f>
        <v>×</v>
      </c>
    </row>
    <row r="38" spans="1:44" ht="39.950000000000003" customHeight="1">
      <c r="A38" s="2"/>
      <c r="B38" s="297"/>
      <c r="C38" s="275" t="s">
        <v>56</v>
      </c>
      <c r="D38" s="275"/>
      <c r="E38" s="275"/>
      <c r="F38" s="275"/>
      <c r="G38" s="275"/>
      <c r="H38" s="275"/>
      <c r="I38" s="275"/>
      <c r="J38" s="275"/>
      <c r="K38" s="275"/>
      <c r="L38" s="275"/>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9"/>
      <c r="AR38" s="11" t="str">
        <f>IF(COUNTA(M38)=1,"〇","×")</f>
        <v>×</v>
      </c>
    </row>
    <row r="39" spans="1:44" ht="39.950000000000003" customHeight="1">
      <c r="A39" s="2"/>
      <c r="B39" s="297"/>
      <c r="C39" s="275" t="s">
        <v>57</v>
      </c>
      <c r="D39" s="275"/>
      <c r="E39" s="275"/>
      <c r="F39" s="275"/>
      <c r="G39" s="275"/>
      <c r="H39" s="275"/>
      <c r="I39" s="275"/>
      <c r="J39" s="275"/>
      <c r="K39" s="275"/>
      <c r="L39" s="275"/>
      <c r="M39" s="285"/>
      <c r="N39" s="286"/>
      <c r="O39" s="287" t="s">
        <v>23</v>
      </c>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9"/>
      <c r="AR39" s="11" t="str">
        <f>IF(COUNTA(M39)=1,"〇","×")</f>
        <v>×</v>
      </c>
    </row>
    <row r="40" spans="1:44" ht="32.25" customHeight="1">
      <c r="A40" s="2"/>
      <c r="B40" s="297"/>
      <c r="C40" s="275" t="s">
        <v>58</v>
      </c>
      <c r="D40" s="275"/>
      <c r="E40" s="275"/>
      <c r="F40" s="275"/>
      <c r="G40" s="275"/>
      <c r="H40" s="275"/>
      <c r="I40" s="275"/>
      <c r="J40" s="275"/>
      <c r="K40" s="275"/>
      <c r="L40" s="275"/>
      <c r="M40" s="299"/>
      <c r="N40" s="280"/>
      <c r="O40" s="280"/>
      <c r="P40" s="280"/>
      <c r="Q40" s="280"/>
      <c r="R40" s="280"/>
      <c r="S40" s="280"/>
      <c r="T40" s="280"/>
      <c r="U40" s="280"/>
      <c r="V40" s="280"/>
      <c r="W40" s="280"/>
      <c r="X40" s="280"/>
      <c r="Y40" s="280"/>
      <c r="Z40" s="281"/>
      <c r="AA40" s="282"/>
      <c r="AB40" s="283"/>
      <c r="AC40" s="283"/>
      <c r="AD40" s="283"/>
      <c r="AE40" s="283"/>
      <c r="AF40" s="283"/>
      <c r="AG40" s="283"/>
      <c r="AH40" s="283"/>
      <c r="AI40" s="283"/>
      <c r="AJ40" s="283"/>
      <c r="AK40" s="283"/>
      <c r="AL40" s="283"/>
      <c r="AM40" s="283"/>
      <c r="AN40" s="283"/>
      <c r="AO40" s="283"/>
      <c r="AP40" s="284"/>
      <c r="AR40" s="11" t="str">
        <f>IF(COUNTA(M40:Z40)=7,"〇","×")</f>
        <v>×</v>
      </c>
    </row>
    <row r="41" spans="1:44" ht="38.25" customHeight="1" thickBot="1">
      <c r="A41" s="2"/>
      <c r="B41" s="298"/>
      <c r="C41" s="290" t="s">
        <v>59</v>
      </c>
      <c r="D41" s="290"/>
      <c r="E41" s="290"/>
      <c r="F41" s="290"/>
      <c r="G41" s="290"/>
      <c r="H41" s="290"/>
      <c r="I41" s="290"/>
      <c r="J41" s="290"/>
      <c r="K41" s="290"/>
      <c r="L41" s="290"/>
      <c r="M41" s="325"/>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7"/>
      <c r="AR41" s="11" t="str">
        <f>IF(COUNTA(M41:AP41)=1,"〇","×")</f>
        <v>×</v>
      </c>
    </row>
    <row r="42" spans="1:44" ht="20.100000000000001" customHeight="1">
      <c r="A42" s="2"/>
      <c r="B42" s="2"/>
      <c r="C42" s="2"/>
      <c r="D42" s="12" t="s">
        <v>67</v>
      </c>
      <c r="E42" s="2"/>
      <c r="F42" s="2"/>
      <c r="G42" s="2"/>
      <c r="H42" s="2"/>
      <c r="I42" s="2"/>
      <c r="J42" s="2"/>
      <c r="K42" s="2"/>
      <c r="L42" s="2"/>
      <c r="M42" s="2"/>
      <c r="N42" s="2"/>
      <c r="O42" s="2"/>
      <c r="P42" s="2"/>
      <c r="Q42" s="2"/>
      <c r="R42" s="2"/>
      <c r="S42" s="2"/>
      <c r="T42" s="2"/>
      <c r="U42" s="2"/>
      <c r="V42" s="2"/>
      <c r="W42" s="2"/>
      <c r="X42" s="2"/>
      <c r="Y42" s="2"/>
      <c r="Z42" s="2"/>
      <c r="AA42" s="2"/>
    </row>
    <row r="43" spans="1:44" ht="20.100000000000001" customHeight="1" thickBot="1">
      <c r="A43" s="2"/>
      <c r="B43" s="2"/>
      <c r="C43" s="2"/>
      <c r="D43" s="12" t="s">
        <v>66</v>
      </c>
      <c r="E43" s="2"/>
      <c r="F43" s="2"/>
      <c r="G43" s="2"/>
      <c r="H43" s="2"/>
      <c r="I43" s="2"/>
      <c r="J43" s="2"/>
      <c r="K43" s="2"/>
      <c r="L43" s="2"/>
      <c r="M43" s="2"/>
      <c r="N43" s="2"/>
      <c r="O43" s="2"/>
      <c r="P43" s="2"/>
      <c r="Q43" s="2"/>
      <c r="R43" s="2"/>
      <c r="S43" s="2"/>
      <c r="T43" s="2"/>
      <c r="U43" s="2"/>
      <c r="V43" s="2"/>
      <c r="W43" s="2"/>
      <c r="X43" s="2"/>
      <c r="Y43" s="2"/>
      <c r="Z43" s="2"/>
      <c r="AA43" s="2"/>
    </row>
    <row r="44" spans="1:44" ht="20.100000000000001"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131"/>
      <c r="AI44" s="131"/>
      <c r="AJ44" s="131"/>
      <c r="AK44" s="131"/>
      <c r="AL44" s="131"/>
      <c r="AM44" s="131"/>
      <c r="AN44" s="131"/>
      <c r="AO44" s="131"/>
      <c r="AP44" s="132"/>
    </row>
    <row r="45" spans="1:44" ht="21.95" customHeight="1">
      <c r="B45" s="6" t="s">
        <v>268</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P45" s="133"/>
    </row>
    <row r="46" spans="1:44" ht="46.5" customHeight="1">
      <c r="A46" s="55" t="b">
        <v>0</v>
      </c>
      <c r="B46" s="69"/>
      <c r="C46" s="271" t="s">
        <v>269</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2"/>
    </row>
    <row r="47" spans="1:44" ht="35.1" customHeight="1">
      <c r="A47" s="55" t="b">
        <v>0</v>
      </c>
      <c r="B47" s="69"/>
      <c r="C47" s="271" t="s">
        <v>307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2"/>
    </row>
    <row r="48" spans="1:44" ht="35.1" customHeight="1">
      <c r="A48" s="55" t="b">
        <v>0</v>
      </c>
      <c r="B48" s="69"/>
      <c r="C48" s="271" t="s">
        <v>308</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row>
    <row r="49" spans="1:42" ht="35.1" customHeight="1">
      <c r="A49" s="55" t="b">
        <v>0</v>
      </c>
      <c r="B49" s="69"/>
      <c r="C49" s="271" t="s">
        <v>270</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2"/>
    </row>
    <row r="50" spans="1:42" ht="20.100000000000001" customHeight="1">
      <c r="A50" s="39"/>
      <c r="B50" s="342" t="s">
        <v>63</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P50" s="133"/>
    </row>
    <row r="51" spans="1:42" ht="35.1" customHeight="1" thickBot="1">
      <c r="A51" s="55" t="b">
        <v>0</v>
      </c>
      <c r="B51" s="68"/>
      <c r="C51" s="273" t="s">
        <v>68</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4"/>
    </row>
  </sheetData>
  <sheetProtection algorithmName="SHA-512" hashValue="SA194WFFqgk+WJstKfcMYKVAdzJfmwWNUcyLgMtmNLMotScCTgBjpVdIbDu/0gQydsM2kDCpkNkPq1uHevwUkA==" saltValue="TX2QcypfZJnktzQp9TnkqQ==" spinCount="100000" sheet="1" scenarios="1"/>
  <mergeCells count="98">
    <mergeCell ref="M6:AP6"/>
    <mergeCell ref="M30:AP31"/>
    <mergeCell ref="B50:AG50"/>
    <mergeCell ref="M16:T16"/>
    <mergeCell ref="B24:B29"/>
    <mergeCell ref="C29:I29"/>
    <mergeCell ref="J29:L29"/>
    <mergeCell ref="C25:I25"/>
    <mergeCell ref="M32:AP33"/>
    <mergeCell ref="M34:AP35"/>
    <mergeCell ref="B30:B35"/>
    <mergeCell ref="C35:I35"/>
    <mergeCell ref="C27:I27"/>
    <mergeCell ref="J27:L27"/>
    <mergeCell ref="C33:I33"/>
    <mergeCell ref="C31:I31"/>
    <mergeCell ref="B6:L6"/>
    <mergeCell ref="C21:L21"/>
    <mergeCell ref="J25:L25"/>
    <mergeCell ref="C32:L32"/>
    <mergeCell ref="C8:L8"/>
    <mergeCell ref="C9:L9"/>
    <mergeCell ref="C19:L19"/>
    <mergeCell ref="C14:L14"/>
    <mergeCell ref="C15:L15"/>
    <mergeCell ref="C30:L30"/>
    <mergeCell ref="B7:B19"/>
    <mergeCell ref="U40:V40"/>
    <mergeCell ref="M41:AP41"/>
    <mergeCell ref="C46:AP46"/>
    <mergeCell ref="C47:AP47"/>
    <mergeCell ref="M22:AP22"/>
    <mergeCell ref="M23:AP23"/>
    <mergeCell ref="M26:AP27"/>
    <mergeCell ref="J33:L33"/>
    <mergeCell ref="M28:AP29"/>
    <mergeCell ref="C24:L24"/>
    <mergeCell ref="C26:L26"/>
    <mergeCell ref="C23:L23"/>
    <mergeCell ref="M24:AP25"/>
    <mergeCell ref="C28:L28"/>
    <mergeCell ref="C22:L22"/>
    <mergeCell ref="S40:T40"/>
    <mergeCell ref="M7:AP7"/>
    <mergeCell ref="M10:AP10"/>
    <mergeCell ref="C20:L20"/>
    <mergeCell ref="C7:L7"/>
    <mergeCell ref="C10:L10"/>
    <mergeCell ref="C11:L11"/>
    <mergeCell ref="C12:L12"/>
    <mergeCell ref="C13:L13"/>
    <mergeCell ref="M13:T13"/>
    <mergeCell ref="C16:L16"/>
    <mergeCell ref="M9:AP9"/>
    <mergeCell ref="C17:L17"/>
    <mergeCell ref="M17:AP17"/>
    <mergeCell ref="C18:L18"/>
    <mergeCell ref="M18:AP18"/>
    <mergeCell ref="M14:T14"/>
    <mergeCell ref="M15:T15"/>
    <mergeCell ref="M21:AP21"/>
    <mergeCell ref="J35:L35"/>
    <mergeCell ref="M12:AP12"/>
    <mergeCell ref="M20:AP20"/>
    <mergeCell ref="J31:L31"/>
    <mergeCell ref="C34:L34"/>
    <mergeCell ref="AA40:AP40"/>
    <mergeCell ref="M19:AP19"/>
    <mergeCell ref="B20:B23"/>
    <mergeCell ref="B36:B41"/>
    <mergeCell ref="W40:X40"/>
    <mergeCell ref="Y40:Z40"/>
    <mergeCell ref="M36:N36"/>
    <mergeCell ref="O36:P36"/>
    <mergeCell ref="Q36:R36"/>
    <mergeCell ref="S36:T36"/>
    <mergeCell ref="U36:V36"/>
    <mergeCell ref="W36:X36"/>
    <mergeCell ref="Y36:Z36"/>
    <mergeCell ref="M40:N40"/>
    <mergeCell ref="O40:P40"/>
    <mergeCell ref="Q40:R40"/>
    <mergeCell ref="A1:AN1"/>
    <mergeCell ref="C49:AP49"/>
    <mergeCell ref="C51:AP51"/>
    <mergeCell ref="C48:AP48"/>
    <mergeCell ref="C36:L36"/>
    <mergeCell ref="C37:L37"/>
    <mergeCell ref="C38:L38"/>
    <mergeCell ref="M37:AP37"/>
    <mergeCell ref="M38:AP38"/>
    <mergeCell ref="AA36:AB36"/>
    <mergeCell ref="AC36:AP36"/>
    <mergeCell ref="M39:N39"/>
    <mergeCell ref="O39:AP39"/>
    <mergeCell ref="C39:L39"/>
    <mergeCell ref="C40:L40"/>
    <mergeCell ref="C41:L41"/>
  </mergeCells>
  <phoneticPr fontId="3"/>
  <conditionalFormatting sqref="M26">
    <cfRule type="expression" dxfId="72" priority="5">
      <formula>$A$27=TRUE</formula>
    </cfRule>
  </conditionalFormatting>
  <conditionalFormatting sqref="M28">
    <cfRule type="expression" dxfId="71" priority="6">
      <formula>$A$29</formula>
    </cfRule>
  </conditionalFormatting>
  <conditionalFormatting sqref="M32">
    <cfRule type="expression" dxfId="70" priority="4">
      <formula>$A$33=TRUE</formula>
    </cfRule>
  </conditionalFormatting>
  <conditionalFormatting sqref="M34">
    <cfRule type="expression" dxfId="69" priority="3">
      <formula>$A$35=TRUE</formula>
    </cfRule>
  </conditionalFormatting>
  <conditionalFormatting sqref="M24:AP25">
    <cfRule type="expression" dxfId="68" priority="2">
      <formula>$A$25=TRUE</formula>
    </cfRule>
  </conditionalFormatting>
  <conditionalFormatting sqref="M30:AP31">
    <cfRule type="expression" dxfId="67" priority="1">
      <formula>$A$31=TRUE</formula>
    </cfRule>
  </conditionalFormatting>
  <dataValidations count="8">
    <dataValidation imeMode="halfKatakana" allowBlank="1" showInputMessage="1" showErrorMessage="1" sqref="M41:AP41" xr:uid="{432C9300-187F-472F-8DBA-C355CF2C69BB}"/>
    <dataValidation imeMode="halfAlpha" allowBlank="1" showInputMessage="1" showErrorMessage="1" sqref="M6:AP6 M16:T16 M22:AP22 M23 M18:AP18 M13:T13 M26:AP27 M32:AP33" xr:uid="{E87094EE-81EE-4C6D-8149-A4EA476B9BFB}"/>
    <dataValidation imeMode="hiragana" allowBlank="1" showInputMessage="1" showErrorMessage="1" sqref="M7:AP7" xr:uid="{AFCAE187-4EED-42A5-B158-0A25C8732D78}"/>
    <dataValidation type="list" allowBlank="1" showInputMessage="1" showErrorMessage="1" sqref="M14:T14" xr:uid="{B6AEAE3D-586D-485F-9C5D-1462AE39753F}">
      <formula1>$AW$13:$AZ$13</formula1>
    </dataValidation>
    <dataValidation type="list" allowBlank="1" showInputMessage="1" showErrorMessage="1" sqref="M15:T15" xr:uid="{9371D5AA-7A6E-458F-939C-3135622C8BEC}">
      <formula1>INDIRECT(M14)</formula1>
    </dataValidation>
    <dataValidation imeMode="disabled" allowBlank="1" showInputMessage="1" showErrorMessage="1" sqref="M28:AP29 M19:AP19 M34:AP35" xr:uid="{F2CF1EAB-740A-4BD1-9B21-997EF6FFE1FF}"/>
    <dataValidation type="whole" imeMode="halfAlpha" allowBlank="1" showInputMessage="1" showErrorMessage="1" sqref="M8:O8 Q8:T8 M11:O11 Q11:T11 M36:T36 W36:AB36 M40:Z40" xr:uid="{B757BCDD-C5BF-4A8C-AF1B-46F4329E0BAE}">
      <formula1>0</formula1>
      <formula2>9</formula2>
    </dataValidation>
    <dataValidation type="list" imeMode="halfAlpha" allowBlank="1" showInputMessage="1" showErrorMessage="1" sqref="M39:N39" xr:uid="{159E7E38-885C-40DC-81FB-3093780DBD2F}">
      <formula1>"1,2"</formula1>
    </dataValidation>
  </dataValidations>
  <pageMargins left="0.7" right="0.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3" r:id="rId4" name="Check Box 41">
              <controlPr defaultSize="0" autoFill="0" autoLine="0" autoPict="0">
                <anchor moveWithCells="1">
                  <from>
                    <xdr:col>10</xdr:col>
                    <xdr:colOff>0</xdr:colOff>
                    <xdr:row>25</xdr:row>
                    <xdr:rowOff>219075</xdr:rowOff>
                  </from>
                  <to>
                    <xdr:col>11</xdr:col>
                    <xdr:colOff>190500</xdr:colOff>
                    <xdr:row>27</xdr:row>
                    <xdr:rowOff>66675</xdr:rowOff>
                  </to>
                </anchor>
              </controlPr>
            </control>
          </mc:Choice>
        </mc:AlternateContent>
        <mc:AlternateContent xmlns:mc="http://schemas.openxmlformats.org/markup-compatibility/2006">
          <mc:Choice Requires="x14">
            <control shapeId="3114" r:id="rId5" name="Check Box 42">
              <controlPr defaultSize="0" autoFill="0" autoLine="0" autoPict="0">
                <anchor moveWithCells="1">
                  <from>
                    <xdr:col>1</xdr:col>
                    <xdr:colOff>266700</xdr:colOff>
                    <xdr:row>47</xdr:row>
                    <xdr:rowOff>95250</xdr:rowOff>
                  </from>
                  <to>
                    <xdr:col>1</xdr:col>
                    <xdr:colOff>676275</xdr:colOff>
                    <xdr:row>48</xdr:row>
                    <xdr:rowOff>9525</xdr:rowOff>
                  </to>
                </anchor>
              </controlPr>
            </control>
          </mc:Choice>
        </mc:AlternateContent>
        <mc:AlternateContent xmlns:mc="http://schemas.openxmlformats.org/markup-compatibility/2006">
          <mc:Choice Requires="x14">
            <control shapeId="3115" r:id="rId6" name="Check Box 43">
              <controlPr defaultSize="0" autoFill="0" autoLine="0" autoPict="0">
                <anchor moveWithCells="1">
                  <from>
                    <xdr:col>9</xdr:col>
                    <xdr:colOff>200025</xdr:colOff>
                    <xdr:row>31</xdr:row>
                    <xdr:rowOff>161925</xdr:rowOff>
                  </from>
                  <to>
                    <xdr:col>11</xdr:col>
                    <xdr:colOff>190500</xdr:colOff>
                    <xdr:row>33</xdr:row>
                    <xdr:rowOff>76200</xdr:rowOff>
                  </to>
                </anchor>
              </controlPr>
            </control>
          </mc:Choice>
        </mc:AlternateContent>
        <mc:AlternateContent xmlns:mc="http://schemas.openxmlformats.org/markup-compatibility/2006">
          <mc:Choice Requires="x14">
            <control shapeId="3116" r:id="rId7" name="Check Box 44">
              <controlPr defaultSize="0" autoFill="0" autoLine="0" autoPict="0">
                <anchor moveWithCells="1">
                  <from>
                    <xdr:col>10</xdr:col>
                    <xdr:colOff>9525</xdr:colOff>
                    <xdr:row>23</xdr:row>
                    <xdr:rowOff>228600</xdr:rowOff>
                  </from>
                  <to>
                    <xdr:col>12</xdr:col>
                    <xdr:colOff>9525</xdr:colOff>
                    <xdr:row>25</xdr:row>
                    <xdr:rowOff>9525</xdr:rowOff>
                  </to>
                </anchor>
              </controlPr>
            </control>
          </mc:Choice>
        </mc:AlternateContent>
        <mc:AlternateContent xmlns:mc="http://schemas.openxmlformats.org/markup-compatibility/2006">
          <mc:Choice Requires="x14">
            <control shapeId="3117" r:id="rId8" name="Check Box 45">
              <controlPr defaultSize="0" autoFill="0" autoLine="0" autoPict="0">
                <anchor moveWithCells="1">
                  <from>
                    <xdr:col>1</xdr:col>
                    <xdr:colOff>266700</xdr:colOff>
                    <xdr:row>46</xdr:row>
                    <xdr:rowOff>76200</xdr:rowOff>
                  </from>
                  <to>
                    <xdr:col>1</xdr:col>
                    <xdr:colOff>685800</xdr:colOff>
                    <xdr:row>47</xdr:row>
                    <xdr:rowOff>9525</xdr:rowOff>
                  </to>
                </anchor>
              </controlPr>
            </control>
          </mc:Choice>
        </mc:AlternateContent>
        <mc:AlternateContent xmlns:mc="http://schemas.openxmlformats.org/markup-compatibility/2006">
          <mc:Choice Requires="x14">
            <control shapeId="3118" r:id="rId9" name="Check Box 46">
              <controlPr defaultSize="0" autoFill="0" autoLine="0" autoPict="0">
                <anchor moveWithCells="1">
                  <from>
                    <xdr:col>1</xdr:col>
                    <xdr:colOff>276225</xdr:colOff>
                    <xdr:row>48</xdr:row>
                    <xdr:rowOff>66675</xdr:rowOff>
                  </from>
                  <to>
                    <xdr:col>1</xdr:col>
                    <xdr:colOff>581025</xdr:colOff>
                    <xdr:row>49</xdr:row>
                    <xdr:rowOff>0</xdr:rowOff>
                  </to>
                </anchor>
              </controlPr>
            </control>
          </mc:Choice>
        </mc:AlternateContent>
        <mc:AlternateContent xmlns:mc="http://schemas.openxmlformats.org/markup-compatibility/2006">
          <mc:Choice Requires="x14">
            <control shapeId="3119" r:id="rId10" name="Check Box 47">
              <controlPr defaultSize="0" autoFill="0" autoLine="0" autoPict="0">
                <anchor moveWithCells="1">
                  <from>
                    <xdr:col>10</xdr:col>
                    <xdr:colOff>0</xdr:colOff>
                    <xdr:row>30</xdr:row>
                    <xdr:rowOff>0</xdr:rowOff>
                  </from>
                  <to>
                    <xdr:col>12</xdr:col>
                    <xdr:colOff>209550</xdr:colOff>
                    <xdr:row>30</xdr:row>
                    <xdr:rowOff>238125</xdr:rowOff>
                  </to>
                </anchor>
              </controlPr>
            </control>
          </mc:Choice>
        </mc:AlternateContent>
        <mc:AlternateContent xmlns:mc="http://schemas.openxmlformats.org/markup-compatibility/2006">
          <mc:Choice Requires="x14">
            <control shapeId="3120" r:id="rId11" name="Check Box 48">
              <controlPr defaultSize="0" autoFill="0" autoLine="0" autoPict="0">
                <anchor moveWithCells="1">
                  <from>
                    <xdr:col>10</xdr:col>
                    <xdr:colOff>0</xdr:colOff>
                    <xdr:row>34</xdr:row>
                    <xdr:rowOff>0</xdr:rowOff>
                  </from>
                  <to>
                    <xdr:col>12</xdr:col>
                    <xdr:colOff>200025</xdr:colOff>
                    <xdr:row>34</xdr:row>
                    <xdr:rowOff>238125</xdr:rowOff>
                  </to>
                </anchor>
              </controlPr>
            </control>
          </mc:Choice>
        </mc:AlternateContent>
        <mc:AlternateContent xmlns:mc="http://schemas.openxmlformats.org/markup-compatibility/2006">
          <mc:Choice Requires="x14">
            <control shapeId="3121" r:id="rId12" name="Check Box 49">
              <controlPr defaultSize="0" autoFill="0" autoLine="0" autoPict="0">
                <anchor moveWithCells="1">
                  <from>
                    <xdr:col>1</xdr:col>
                    <xdr:colOff>266700</xdr:colOff>
                    <xdr:row>45</xdr:row>
                    <xdr:rowOff>76200</xdr:rowOff>
                  </from>
                  <to>
                    <xdr:col>1</xdr:col>
                    <xdr:colOff>657225</xdr:colOff>
                    <xdr:row>45</xdr:row>
                    <xdr:rowOff>581025</xdr:rowOff>
                  </to>
                </anchor>
              </controlPr>
            </control>
          </mc:Choice>
        </mc:AlternateContent>
        <mc:AlternateContent xmlns:mc="http://schemas.openxmlformats.org/markup-compatibility/2006">
          <mc:Choice Requires="x14">
            <control shapeId="3122" r:id="rId13" name="Check Box 50">
              <controlPr defaultSize="0" autoFill="0" autoLine="0" autoPict="0">
                <anchor moveWithCells="1">
                  <from>
                    <xdr:col>9</xdr:col>
                    <xdr:colOff>200025</xdr:colOff>
                    <xdr:row>27</xdr:row>
                    <xdr:rowOff>247650</xdr:rowOff>
                  </from>
                  <to>
                    <xdr:col>13</xdr:col>
                    <xdr:colOff>9525</xdr:colOff>
                    <xdr:row>28</xdr:row>
                    <xdr:rowOff>228600</xdr:rowOff>
                  </to>
                </anchor>
              </controlPr>
            </control>
          </mc:Choice>
        </mc:AlternateContent>
        <mc:AlternateContent xmlns:mc="http://schemas.openxmlformats.org/markup-compatibility/2006">
          <mc:Choice Requires="x14">
            <control shapeId="3123" r:id="rId14" name="Check Box 51">
              <controlPr defaultSize="0" autoFill="0" autoLine="0" autoPict="0">
                <anchor moveWithCells="1">
                  <from>
                    <xdr:col>1</xdr:col>
                    <xdr:colOff>285750</xdr:colOff>
                    <xdr:row>50</xdr:row>
                    <xdr:rowOff>85725</xdr:rowOff>
                  </from>
                  <to>
                    <xdr:col>1</xdr:col>
                    <xdr:colOff>590550</xdr:colOff>
                    <xdr:row>50</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60"/>
  <sheetViews>
    <sheetView view="pageBreakPreview" topLeftCell="A22" zoomScaleNormal="100" zoomScaleSheetLayoutView="100" workbookViewId="0">
      <selection activeCell="D34" sqref="D34:E34"/>
    </sheetView>
  </sheetViews>
  <sheetFormatPr defaultRowHeight="18.75"/>
  <cols>
    <col min="1" max="14" width="9" customWidth="1"/>
    <col min="15" max="15" width="6.875" customWidth="1"/>
    <col min="16" max="16" width="9" customWidth="1"/>
    <col min="17" max="17" width="12.625" customWidth="1"/>
    <col min="18" max="22" width="9" customWidth="1"/>
  </cols>
  <sheetData>
    <row r="1" spans="1:20" ht="25.5">
      <c r="A1" s="348" t="s">
        <v>306</v>
      </c>
      <c r="B1" s="348"/>
      <c r="C1" s="348"/>
      <c r="D1" s="348"/>
      <c r="E1" s="348"/>
      <c r="F1" s="348"/>
      <c r="G1" s="348"/>
      <c r="H1" s="348"/>
      <c r="I1" s="348"/>
      <c r="J1" s="348"/>
      <c r="K1" s="348"/>
      <c r="L1" s="348"/>
      <c r="M1" s="348"/>
      <c r="N1" s="348"/>
      <c r="O1" s="348"/>
      <c r="P1" s="348"/>
      <c r="Q1" s="348"/>
      <c r="R1" s="348"/>
      <c r="S1" s="232"/>
      <c r="T1" s="141"/>
    </row>
    <row r="2" spans="1:20" ht="19.5" thickBot="1">
      <c r="A2" s="13"/>
      <c r="B2" s="13"/>
      <c r="C2" s="13"/>
      <c r="D2" s="13"/>
      <c r="E2" s="13"/>
      <c r="F2" s="13"/>
      <c r="G2" s="13"/>
      <c r="H2" s="13"/>
      <c r="I2" s="13"/>
      <c r="J2" s="13"/>
      <c r="K2" s="13"/>
      <c r="L2" s="13"/>
      <c r="M2" s="13"/>
      <c r="N2" s="13"/>
      <c r="O2" s="13"/>
      <c r="P2" s="13"/>
      <c r="Q2" s="13"/>
      <c r="R2" s="13"/>
      <c r="S2" s="13"/>
      <c r="T2" s="13"/>
    </row>
    <row r="3" spans="1:20" ht="19.5" thickBot="1">
      <c r="A3" s="13" t="s">
        <v>95</v>
      </c>
      <c r="B3" s="13"/>
      <c r="C3" s="364">
        <f>'(1)基本シート'!M10</f>
        <v>0</v>
      </c>
      <c r="D3" s="365"/>
      <c r="E3" s="365"/>
      <c r="F3" s="365"/>
      <c r="G3" s="365"/>
      <c r="H3" s="365"/>
      <c r="I3" s="365"/>
      <c r="J3" s="365"/>
      <c r="K3" s="365"/>
      <c r="L3" s="365"/>
      <c r="M3" s="365"/>
      <c r="N3" s="366"/>
      <c r="O3" s="13"/>
      <c r="P3" s="13"/>
      <c r="Q3" s="13"/>
      <c r="R3" s="13"/>
      <c r="S3" s="13"/>
      <c r="T3" s="13"/>
    </row>
    <row r="4" spans="1:20" ht="19.5" thickBot="1">
      <c r="A4" s="13" t="s">
        <v>123</v>
      </c>
      <c r="B4" s="13"/>
      <c r="C4" s="364">
        <f>'(1)基本シート'!M7</f>
        <v>0</v>
      </c>
      <c r="D4" s="365"/>
      <c r="E4" s="365"/>
      <c r="F4" s="365"/>
      <c r="G4" s="365"/>
      <c r="H4" s="365"/>
      <c r="I4" s="365"/>
      <c r="J4" s="365"/>
      <c r="K4" s="365"/>
      <c r="L4" s="365"/>
      <c r="M4" s="365"/>
      <c r="N4" s="366"/>
      <c r="O4" s="13"/>
      <c r="P4" s="13"/>
      <c r="Q4" s="13"/>
      <c r="R4" s="13"/>
      <c r="S4" s="13"/>
      <c r="T4" s="13"/>
    </row>
    <row r="5" spans="1:20" ht="10.5" customHeight="1" thickBot="1">
      <c r="A5" s="13"/>
      <c r="B5" s="13"/>
      <c r="C5" s="14"/>
      <c r="D5" s="14"/>
      <c r="E5" s="14"/>
      <c r="F5" s="13"/>
      <c r="G5" s="13"/>
      <c r="H5" s="13"/>
      <c r="I5" s="13"/>
      <c r="J5" s="13"/>
      <c r="K5" s="13"/>
      <c r="L5" s="13"/>
      <c r="M5" s="13"/>
      <c r="N5" s="13"/>
      <c r="O5" s="13"/>
      <c r="P5" s="13"/>
      <c r="Q5" s="13"/>
      <c r="R5" s="13"/>
      <c r="S5" s="13"/>
      <c r="T5" s="13"/>
    </row>
    <row r="6" spans="1:20" ht="19.5" thickBot="1">
      <c r="A6" s="13" t="s">
        <v>96</v>
      </c>
      <c r="B6" s="13"/>
      <c r="C6" s="358"/>
      <c r="D6" s="359"/>
      <c r="E6" s="360"/>
      <c r="F6" s="13" t="s">
        <v>97</v>
      </c>
      <c r="G6" s="13"/>
      <c r="H6" s="13"/>
      <c r="I6" s="13"/>
      <c r="J6" s="13"/>
      <c r="K6" s="13"/>
      <c r="L6" s="13"/>
      <c r="M6" s="13"/>
      <c r="N6" s="13"/>
      <c r="O6" s="13"/>
      <c r="P6" s="13"/>
      <c r="Q6" s="13"/>
      <c r="R6" s="13"/>
      <c r="S6" s="13"/>
      <c r="T6" s="13"/>
    </row>
    <row r="7" spans="1:20" ht="19.5" thickBot="1">
      <c r="A7" s="13"/>
      <c r="B7" s="13"/>
      <c r="C7" s="13"/>
      <c r="D7" s="13"/>
      <c r="E7" s="13"/>
      <c r="F7" s="13"/>
      <c r="G7" s="13"/>
      <c r="H7" s="13"/>
      <c r="I7" s="13"/>
      <c r="J7" s="13"/>
      <c r="K7" s="13"/>
      <c r="L7" s="13"/>
      <c r="M7" s="13"/>
      <c r="N7" s="13"/>
      <c r="O7" s="13"/>
      <c r="P7" s="13"/>
      <c r="Q7" s="13"/>
      <c r="R7" s="13"/>
      <c r="S7" s="13"/>
      <c r="T7" s="13"/>
    </row>
    <row r="8" spans="1:20" ht="19.5" thickBot="1">
      <c r="A8" s="13" t="s">
        <v>98</v>
      </c>
      <c r="B8" s="13"/>
      <c r="C8" s="13"/>
      <c r="D8" s="361" t="s">
        <v>99</v>
      </c>
      <c r="E8" s="361"/>
      <c r="F8" s="349" t="str">
        <f>IF(OR(C6="入所系事業所",C6="通所系事業所（入浴介助あり）",C6="通所系事業所（入浴介助なし）"),"必要","不要")</f>
        <v>不要</v>
      </c>
      <c r="G8" s="350"/>
      <c r="H8" s="13"/>
      <c r="I8" s="13"/>
      <c r="J8" s="13"/>
      <c r="K8" s="13"/>
      <c r="L8" s="13"/>
      <c r="M8" s="13"/>
      <c r="N8" s="22" t="s">
        <v>62</v>
      </c>
      <c r="O8" s="142">
        <f>'(1)基本シート'!M16</f>
        <v>0</v>
      </c>
      <c r="P8" s="13" t="s">
        <v>118</v>
      </c>
      <c r="Q8" s="13"/>
      <c r="R8" s="13"/>
      <c r="S8" s="13"/>
      <c r="T8" s="13"/>
    </row>
    <row r="9" spans="1:20" s="16" customFormat="1">
      <c r="A9" s="23" t="s">
        <v>100</v>
      </c>
      <c r="B9" s="171" t="s">
        <v>325</v>
      </c>
      <c r="C9" s="171" t="s">
        <v>326</v>
      </c>
      <c r="D9" s="171" t="s">
        <v>327</v>
      </c>
      <c r="E9" s="171" t="s">
        <v>328</v>
      </c>
      <c r="F9" s="234" t="s">
        <v>329</v>
      </c>
      <c r="G9" s="234" t="s">
        <v>330</v>
      </c>
      <c r="H9" s="171" t="s">
        <v>331</v>
      </c>
      <c r="I9" s="171" t="s">
        <v>332</v>
      </c>
      <c r="J9" s="171" t="s">
        <v>333</v>
      </c>
      <c r="K9" s="171" t="s">
        <v>334</v>
      </c>
      <c r="L9" s="171" t="s">
        <v>335</v>
      </c>
      <c r="M9" s="171" t="s">
        <v>336</v>
      </c>
      <c r="N9" s="352" t="s">
        <v>280</v>
      </c>
      <c r="O9" s="353"/>
      <c r="P9" s="352" t="s">
        <v>173</v>
      </c>
      <c r="Q9" s="376"/>
      <c r="R9" s="362"/>
      <c r="S9" s="363"/>
      <c r="T9" s="17"/>
    </row>
    <row r="10" spans="1:20">
      <c r="A10" s="23" t="s">
        <v>119</v>
      </c>
      <c r="B10" s="122"/>
      <c r="C10" s="122"/>
      <c r="D10" s="122"/>
      <c r="E10" s="122"/>
      <c r="F10" s="122"/>
      <c r="G10" s="122"/>
      <c r="H10" s="199"/>
      <c r="I10" s="199"/>
      <c r="J10" s="199"/>
      <c r="K10" s="199"/>
      <c r="L10" s="199"/>
      <c r="M10" s="199"/>
      <c r="N10" s="354"/>
      <c r="O10" s="355"/>
      <c r="P10" s="380"/>
      <c r="Q10" s="380"/>
      <c r="R10" s="390"/>
      <c r="S10" s="391"/>
      <c r="T10" s="13"/>
    </row>
    <row r="11" spans="1:20" ht="19.5" thickBot="1">
      <c r="A11" s="23" t="s">
        <v>120</v>
      </c>
      <c r="B11" s="122"/>
      <c r="C11" s="122"/>
      <c r="D11" s="122"/>
      <c r="E11" s="122"/>
      <c r="F11" s="122"/>
      <c r="G11" s="122"/>
      <c r="H11" s="199"/>
      <c r="I11" s="199"/>
      <c r="J11" s="199"/>
      <c r="K11" s="199"/>
      <c r="L11" s="199"/>
      <c r="M11" s="199"/>
      <c r="N11" s="354"/>
      <c r="O11" s="355"/>
      <c r="P11" s="381"/>
      <c r="Q11" s="382"/>
      <c r="R11" s="392"/>
      <c r="S11" s="392"/>
      <c r="T11" s="13"/>
    </row>
    <row r="12" spans="1:20" ht="19.5" thickBot="1">
      <c r="A12" s="24" t="s">
        <v>102</v>
      </c>
      <c r="B12" s="124">
        <f t="shared" ref="B12:F12" si="0">IFERROR(ROUNDDOWN(B10/B11,1),0)</f>
        <v>0</v>
      </c>
      <c r="C12" s="124">
        <f t="shared" si="0"/>
        <v>0</v>
      </c>
      <c r="D12" s="124">
        <f t="shared" si="0"/>
        <v>0</v>
      </c>
      <c r="E12" s="124">
        <f t="shared" si="0"/>
        <v>0</v>
      </c>
      <c r="F12" s="124">
        <f t="shared" si="0"/>
        <v>0</v>
      </c>
      <c r="G12" s="124">
        <f>IFERROR(ROUNDDOWN(G10/G11,1),0)</f>
        <v>0</v>
      </c>
      <c r="H12" s="124">
        <f t="shared" ref="H12:M12" si="1">IFERROR(ROUNDDOWN(H10/H11,1),0)</f>
        <v>0</v>
      </c>
      <c r="I12" s="124">
        <f t="shared" si="1"/>
        <v>0</v>
      </c>
      <c r="J12" s="124">
        <f t="shared" si="1"/>
        <v>0</v>
      </c>
      <c r="K12" s="124">
        <f t="shared" si="1"/>
        <v>0</v>
      </c>
      <c r="L12" s="124">
        <f t="shared" si="1"/>
        <v>0</v>
      </c>
      <c r="M12" s="124">
        <f t="shared" si="1"/>
        <v>0</v>
      </c>
      <c r="N12" s="356">
        <f>SUM(B12:M12)</f>
        <v>0</v>
      </c>
      <c r="O12" s="357"/>
      <c r="P12" s="383">
        <f>N12*C45</f>
        <v>0</v>
      </c>
      <c r="Q12" s="384"/>
      <c r="R12" s="393"/>
      <c r="S12" s="394"/>
      <c r="T12" s="13"/>
    </row>
    <row r="13" spans="1:20" ht="19.5" thickBot="1">
      <c r="A13" s="25" t="s">
        <v>121</v>
      </c>
      <c r="B13" s="17" t="str">
        <f>IF(B12&gt;$O$8,"×","")</f>
        <v/>
      </c>
      <c r="C13" s="17" t="str">
        <f t="shared" ref="C13:F13" si="2">IF(C12&gt;$O$8,"×","")</f>
        <v/>
      </c>
      <c r="D13" s="17" t="str">
        <f t="shared" si="2"/>
        <v/>
      </c>
      <c r="E13" s="17" t="str">
        <f t="shared" si="2"/>
        <v/>
      </c>
      <c r="F13" s="17" t="str">
        <f t="shared" si="2"/>
        <v/>
      </c>
      <c r="G13" s="17" t="str">
        <f>IF(G12&gt;$O$8,"×","")</f>
        <v/>
      </c>
      <c r="H13" s="17" t="str">
        <f t="shared" ref="H13:L13" si="3">IF(H12&gt;$O$8,"×","")</f>
        <v/>
      </c>
      <c r="I13" s="17" t="str">
        <f t="shared" si="3"/>
        <v/>
      </c>
      <c r="J13" s="17" t="str">
        <f t="shared" si="3"/>
        <v/>
      </c>
      <c r="K13" s="17" t="str">
        <f t="shared" si="3"/>
        <v/>
      </c>
      <c r="L13" s="17" t="str">
        <f t="shared" si="3"/>
        <v/>
      </c>
      <c r="M13" s="17" t="str">
        <f>IF(M12&gt;$O$8,"×","")</f>
        <v/>
      </c>
      <c r="N13" s="17"/>
      <c r="O13" s="385" t="s">
        <v>103</v>
      </c>
      <c r="P13" s="362"/>
      <c r="Q13" s="140" t="str">
        <f>IF(P12&gt;0.2*N19,"要協議","協議不要")</f>
        <v>協議不要</v>
      </c>
      <c r="R13" s="139"/>
      <c r="S13" s="25"/>
      <c r="T13" s="13"/>
    </row>
    <row r="14" spans="1:20">
      <c r="A14" s="13" t="s">
        <v>169</v>
      </c>
      <c r="B14" s="17"/>
      <c r="C14" s="17"/>
      <c r="D14" s="17"/>
      <c r="E14" s="17"/>
      <c r="F14" s="17"/>
      <c r="G14" s="17"/>
      <c r="H14" s="17"/>
      <c r="I14" s="17"/>
      <c r="J14" s="17"/>
      <c r="K14" s="17"/>
      <c r="L14" s="17"/>
      <c r="M14" s="17"/>
      <c r="N14" s="17"/>
      <c r="O14" s="17"/>
      <c r="P14" s="17"/>
      <c r="Q14" s="25"/>
      <c r="R14" s="17"/>
      <c r="S14" s="17"/>
      <c r="T14" s="13"/>
    </row>
    <row r="15" spans="1:20">
      <c r="A15" s="13" t="s">
        <v>240</v>
      </c>
      <c r="B15" s="17"/>
      <c r="C15" s="17"/>
      <c r="D15" s="17"/>
      <c r="E15" s="17"/>
      <c r="F15" s="17"/>
      <c r="G15" s="17"/>
      <c r="H15" s="17"/>
      <c r="I15" s="17"/>
      <c r="J15" s="17"/>
      <c r="K15" s="17"/>
      <c r="L15" s="17"/>
      <c r="M15" s="17"/>
      <c r="N15" s="17"/>
      <c r="O15" s="17"/>
      <c r="P15" s="17"/>
      <c r="Q15" s="25"/>
      <c r="R15" s="17"/>
      <c r="S15" s="17"/>
      <c r="T15" s="13"/>
    </row>
    <row r="16" spans="1:20" ht="19.5" thickBot="1">
      <c r="A16" s="13"/>
      <c r="B16" s="13"/>
      <c r="C16" s="13"/>
      <c r="D16" s="13"/>
      <c r="E16" s="13"/>
      <c r="F16" s="13"/>
      <c r="G16" s="13"/>
      <c r="H16" s="13"/>
      <c r="I16" s="13"/>
      <c r="J16" s="13"/>
      <c r="K16" s="13"/>
      <c r="L16" s="13"/>
      <c r="M16" s="13"/>
      <c r="N16" s="13"/>
      <c r="O16" s="13"/>
      <c r="P16" s="13"/>
      <c r="Q16" s="13"/>
      <c r="R16" s="13"/>
      <c r="S16" s="13"/>
      <c r="T16" s="13"/>
    </row>
    <row r="17" spans="1:20" ht="19.5" thickBot="1">
      <c r="A17" s="13" t="s">
        <v>104</v>
      </c>
      <c r="B17" s="13"/>
      <c r="C17" s="13"/>
      <c r="D17" s="351" t="s">
        <v>99</v>
      </c>
      <c r="E17" s="351"/>
      <c r="F17" s="349" t="str">
        <f>IF(OR(C6="入所系事業所",C6="通所系事業所（入浴介助あり）",C6="通所系事業所（入浴介助なし）"),"必要","不要")</f>
        <v>不要</v>
      </c>
      <c r="G17" s="350"/>
      <c r="H17" s="13"/>
      <c r="I17" s="13"/>
      <c r="J17" s="13"/>
      <c r="K17" s="13"/>
      <c r="L17" s="13"/>
      <c r="M17" s="13"/>
      <c r="N17" s="13"/>
      <c r="O17" s="13"/>
      <c r="P17" s="13"/>
      <c r="Q17" s="13"/>
      <c r="R17" s="13"/>
      <c r="S17" s="13"/>
      <c r="T17" s="13"/>
    </row>
    <row r="18" spans="1:20" s="16" customFormat="1">
      <c r="A18" s="15" t="s">
        <v>100</v>
      </c>
      <c r="B18" s="171" t="s">
        <v>325</v>
      </c>
      <c r="C18" s="171" t="s">
        <v>326</v>
      </c>
      <c r="D18" s="171" t="s">
        <v>327</v>
      </c>
      <c r="E18" s="171" t="s">
        <v>328</v>
      </c>
      <c r="F18" s="234" t="s">
        <v>329</v>
      </c>
      <c r="G18" s="234" t="s">
        <v>330</v>
      </c>
      <c r="H18" s="171" t="s">
        <v>331</v>
      </c>
      <c r="I18" s="171" t="s">
        <v>332</v>
      </c>
      <c r="J18" s="171" t="s">
        <v>333</v>
      </c>
      <c r="K18" s="171" t="s">
        <v>334</v>
      </c>
      <c r="L18" s="171" t="s">
        <v>335</v>
      </c>
      <c r="M18" s="171" t="s">
        <v>336</v>
      </c>
      <c r="N18" s="352" t="s">
        <v>105</v>
      </c>
      <c r="O18" s="375"/>
      <c r="P18" s="376"/>
      <c r="Q18" s="388"/>
      <c r="R18" s="389"/>
      <c r="S18" s="17"/>
      <c r="T18" s="17"/>
    </row>
    <row r="19" spans="1:20">
      <c r="A19" s="15" t="s">
        <v>106</v>
      </c>
      <c r="B19" s="123"/>
      <c r="C19" s="123"/>
      <c r="D19" s="123"/>
      <c r="E19" s="123"/>
      <c r="F19" s="123"/>
      <c r="G19" s="123"/>
      <c r="H19" s="200"/>
      <c r="I19" s="200"/>
      <c r="J19" s="200"/>
      <c r="K19" s="200"/>
      <c r="L19" s="200"/>
      <c r="M19" s="200"/>
      <c r="N19" s="377">
        <f>SUM(B19:M19)</f>
        <v>0</v>
      </c>
      <c r="O19" s="378"/>
      <c r="P19" s="379"/>
      <c r="Q19" s="386"/>
      <c r="R19" s="387"/>
      <c r="S19" s="13"/>
      <c r="T19" s="13"/>
    </row>
    <row r="20" spans="1:20">
      <c r="A20" s="13" t="s">
        <v>241</v>
      </c>
      <c r="B20" s="13"/>
      <c r="C20" s="13"/>
      <c r="D20" s="13"/>
      <c r="E20" s="13"/>
      <c r="F20" s="13"/>
      <c r="G20" s="13"/>
      <c r="H20" s="13"/>
      <c r="I20" s="13"/>
      <c r="J20" s="13"/>
      <c r="K20" s="13"/>
      <c r="L20" s="13"/>
      <c r="M20" s="13"/>
      <c r="N20" s="13"/>
      <c r="O20" s="13"/>
      <c r="P20" s="13"/>
      <c r="Q20" s="13"/>
      <c r="R20" s="13"/>
      <c r="S20" s="13"/>
      <c r="T20" s="13"/>
    </row>
    <row r="21" spans="1:20">
      <c r="A21" s="13" t="s">
        <v>107</v>
      </c>
      <c r="B21" s="13"/>
      <c r="C21" s="13"/>
      <c r="D21" s="13"/>
      <c r="E21" s="13"/>
      <c r="F21" s="13"/>
      <c r="G21" s="13"/>
      <c r="H21" s="13"/>
      <c r="I21" s="13"/>
      <c r="J21" s="13"/>
      <c r="K21" s="13"/>
      <c r="L21" s="13"/>
      <c r="M21" s="13"/>
      <c r="N21" s="13"/>
      <c r="O21" s="13"/>
      <c r="P21" s="13"/>
      <c r="Q21" s="13"/>
      <c r="R21" s="13"/>
      <c r="S21" s="13"/>
      <c r="T21" s="13"/>
    </row>
    <row r="22" spans="1:20">
      <c r="A22" s="13"/>
      <c r="B22" s="13"/>
      <c r="C22" s="13"/>
      <c r="D22" s="13"/>
      <c r="E22" s="13"/>
      <c r="F22" s="13"/>
      <c r="G22" s="13"/>
      <c r="H22" s="13"/>
      <c r="I22" s="13"/>
      <c r="J22" s="13"/>
      <c r="K22" s="13"/>
      <c r="L22" s="13"/>
      <c r="M22" s="13"/>
      <c r="N22" s="13"/>
      <c r="O22" s="13"/>
      <c r="P22" s="13"/>
      <c r="Q22" s="13"/>
      <c r="R22" s="13"/>
      <c r="S22" s="13"/>
      <c r="T22" s="13"/>
    </row>
    <row r="23" spans="1:20" ht="19.5" thickBot="1">
      <c r="A23" s="13"/>
      <c r="B23" s="13"/>
      <c r="C23" s="13"/>
      <c r="D23" s="13"/>
      <c r="E23" s="13"/>
      <c r="F23" s="13"/>
      <c r="G23" s="13"/>
      <c r="H23" s="13"/>
      <c r="I23" s="13"/>
      <c r="J23" s="13"/>
      <c r="K23" s="13"/>
      <c r="L23" s="22"/>
      <c r="M23" s="13"/>
      <c r="N23" s="13"/>
      <c r="O23" s="13"/>
      <c r="P23" s="13"/>
      <c r="Q23" s="13"/>
      <c r="R23" s="13"/>
      <c r="S23" s="13"/>
      <c r="T23" s="13"/>
    </row>
    <row r="24" spans="1:20" ht="19.5" thickBot="1">
      <c r="A24" s="13" t="s">
        <v>175</v>
      </c>
      <c r="B24" s="13"/>
      <c r="C24" s="13"/>
      <c r="D24" s="13"/>
      <c r="E24" s="13"/>
      <c r="F24" s="22"/>
      <c r="G24" s="13" t="s">
        <v>99</v>
      </c>
      <c r="H24" s="233"/>
      <c r="I24" s="349" t="str">
        <f>IF(OR(C6="通所系事業所（入浴介助あり）",C6="通所系事業所（入浴介助なし）",C6="訪問系事業所",C6="相談系事業所"),"必要","不要")</f>
        <v>不要</v>
      </c>
      <c r="J24" s="350"/>
      <c r="K24" s="13"/>
      <c r="L24" s="125" t="s">
        <v>378</v>
      </c>
      <c r="M24" s="373">
        <v>45747</v>
      </c>
      <c r="N24" s="374"/>
      <c r="O24" s="13"/>
      <c r="P24" s="13"/>
      <c r="Q24" s="13"/>
      <c r="R24" s="13"/>
      <c r="S24" s="13"/>
      <c r="T24" s="13"/>
    </row>
    <row r="25" spans="1:20">
      <c r="A25" s="13"/>
      <c r="B25" s="13"/>
      <c r="C25" s="13"/>
      <c r="D25" s="13"/>
      <c r="E25" s="13"/>
      <c r="F25" s="13"/>
      <c r="G25" s="13"/>
      <c r="H25" s="13"/>
      <c r="I25" s="13"/>
      <c r="J25" s="13"/>
      <c r="K25" s="13"/>
      <c r="L25" s="13"/>
      <c r="M25" s="13"/>
      <c r="N25" s="13"/>
      <c r="O25" s="13"/>
      <c r="P25" s="13"/>
      <c r="Q25" s="13"/>
      <c r="R25" s="13"/>
      <c r="S25" s="13"/>
      <c r="T25" s="13"/>
    </row>
    <row r="26" spans="1:20">
      <c r="A26" s="13"/>
      <c r="B26" s="13" t="s">
        <v>176</v>
      </c>
      <c r="C26" s="13"/>
      <c r="D26" s="13"/>
      <c r="E26" s="122"/>
      <c r="F26" s="13" t="s">
        <v>108</v>
      </c>
      <c r="G26" s="13"/>
      <c r="H26" s="13"/>
      <c r="I26" s="13"/>
      <c r="J26" s="13"/>
      <c r="K26" s="13"/>
      <c r="L26" s="13"/>
      <c r="M26" s="13"/>
      <c r="N26" s="13"/>
      <c r="O26" s="13"/>
      <c r="P26" s="13"/>
      <c r="Q26" s="13"/>
      <c r="R26" s="13"/>
      <c r="S26" s="13"/>
      <c r="T26" s="13"/>
    </row>
    <row r="27" spans="1:20" ht="19.5" thickBot="1">
      <c r="A27" s="13"/>
      <c r="B27" s="13" t="s">
        <v>177</v>
      </c>
      <c r="C27" s="13"/>
      <c r="D27" s="13"/>
      <c r="E27" s="122"/>
      <c r="F27" s="13" t="s">
        <v>108</v>
      </c>
      <c r="G27" s="13"/>
      <c r="H27" s="13"/>
      <c r="I27" s="13"/>
      <c r="J27" s="13"/>
      <c r="K27" s="13"/>
      <c r="L27" s="13"/>
      <c r="M27" s="13"/>
      <c r="N27" s="13"/>
      <c r="O27" s="13"/>
      <c r="P27" s="13"/>
      <c r="Q27" s="13"/>
      <c r="R27" s="13"/>
      <c r="S27" s="13"/>
      <c r="T27" s="13"/>
    </row>
    <row r="28" spans="1:20" ht="19.5" thickBot="1">
      <c r="A28" s="13"/>
      <c r="B28" s="13" t="s">
        <v>122</v>
      </c>
      <c r="C28" s="13"/>
      <c r="D28" s="13"/>
      <c r="E28" s="122"/>
      <c r="F28" s="13" t="s">
        <v>108</v>
      </c>
      <c r="G28" s="349" t="s">
        <v>174</v>
      </c>
      <c r="H28" s="371"/>
      <c r="I28" s="367">
        <f>SUM(E26*G46,E27*G47,E28*G48)</f>
        <v>0</v>
      </c>
      <c r="J28" s="368"/>
      <c r="K28" s="25"/>
      <c r="L28" s="25"/>
      <c r="M28" s="25"/>
      <c r="N28" s="25"/>
      <c r="O28" s="13"/>
      <c r="P28" s="13"/>
      <c r="Q28" s="13"/>
      <c r="R28" s="13"/>
      <c r="S28" s="13"/>
      <c r="T28" s="13"/>
    </row>
    <row r="29" spans="1:20">
      <c r="A29" s="13"/>
      <c r="B29" s="13" t="s">
        <v>178</v>
      </c>
      <c r="C29" s="13"/>
      <c r="D29" s="13"/>
      <c r="E29" s="13"/>
      <c r="F29" s="13"/>
      <c r="G29" s="13"/>
      <c r="H29" s="13"/>
      <c r="I29" s="13"/>
      <c r="J29" s="13"/>
      <c r="K29" s="13"/>
      <c r="L29" s="13"/>
      <c r="M29" s="13"/>
      <c r="N29" s="13"/>
      <c r="O29" s="13"/>
      <c r="P29" s="13"/>
      <c r="Q29" s="13"/>
      <c r="R29" s="13"/>
      <c r="S29" s="13"/>
      <c r="T29" s="13"/>
    </row>
    <row r="30" spans="1:20">
      <c r="A30" s="13"/>
      <c r="B30" s="13" t="s">
        <v>321</v>
      </c>
      <c r="C30" s="13"/>
      <c r="D30" s="13"/>
      <c r="E30" s="13"/>
      <c r="F30" s="13"/>
      <c r="G30" s="13"/>
      <c r="H30" s="13"/>
      <c r="I30" s="13"/>
      <c r="J30" s="13"/>
      <c r="K30" s="13"/>
      <c r="L30" s="13"/>
      <c r="M30" s="13"/>
      <c r="N30" s="13"/>
      <c r="O30" s="13"/>
      <c r="P30" s="13"/>
      <c r="Q30" s="13"/>
      <c r="R30" s="13"/>
      <c r="S30" s="13"/>
      <c r="T30" s="13"/>
    </row>
    <row r="31" spans="1:20">
      <c r="A31" s="13"/>
      <c r="B31" s="13" t="s">
        <v>322</v>
      </c>
      <c r="C31" s="13"/>
      <c r="D31" s="13"/>
      <c r="E31" s="13"/>
      <c r="F31" s="13"/>
      <c r="G31" s="13"/>
      <c r="H31" s="13"/>
      <c r="I31" s="13"/>
      <c r="J31" s="13"/>
      <c r="K31" s="13"/>
      <c r="L31" s="13"/>
      <c r="M31" s="13"/>
      <c r="N31" s="13"/>
      <c r="O31" s="13"/>
      <c r="P31" s="13"/>
      <c r="Q31" s="13"/>
      <c r="R31" s="13"/>
      <c r="S31" s="13"/>
      <c r="T31" s="13"/>
    </row>
    <row r="32" spans="1:20" ht="50.45" customHeight="1">
      <c r="A32" s="13"/>
      <c r="B32" s="372" t="s">
        <v>377</v>
      </c>
      <c r="C32" s="372"/>
      <c r="D32" s="372"/>
      <c r="E32" s="372"/>
      <c r="F32" s="372"/>
      <c r="G32" s="372"/>
      <c r="H32" s="372"/>
      <c r="I32" s="372"/>
      <c r="J32" s="372"/>
      <c r="K32" s="372"/>
      <c r="L32" s="372"/>
      <c r="M32" s="372"/>
      <c r="N32" s="372"/>
      <c r="O32" s="372"/>
      <c r="P32" s="372"/>
      <c r="Q32" s="372"/>
      <c r="R32" s="13"/>
      <c r="S32" s="231"/>
      <c r="T32" s="13"/>
    </row>
    <row r="33" spans="1:20" ht="19.5" thickBot="1">
      <c r="A33" s="13"/>
      <c r="B33" s="56"/>
      <c r="C33" s="13"/>
      <c r="D33" s="13"/>
      <c r="E33" s="13"/>
      <c r="F33" s="13"/>
      <c r="G33" s="13"/>
      <c r="H33" s="13"/>
      <c r="I33" s="13"/>
      <c r="J33" s="13"/>
      <c r="K33" s="13"/>
      <c r="L33" s="13"/>
      <c r="M33" s="13"/>
      <c r="N33" s="13"/>
      <c r="O33" s="13"/>
      <c r="P33" s="13"/>
      <c r="Q33" s="13"/>
      <c r="R33" s="13"/>
      <c r="S33" s="13"/>
      <c r="T33" s="13"/>
    </row>
    <row r="34" spans="1:20" ht="26.25" thickBot="1">
      <c r="A34" s="18" t="s">
        <v>109</v>
      </c>
      <c r="B34" s="19" t="s">
        <v>110</v>
      </c>
      <c r="C34" s="13"/>
      <c r="D34" s="369">
        <f>ROUNDDOWN((P12+I28),-3)</f>
        <v>0</v>
      </c>
      <c r="E34" s="370"/>
      <c r="F34" s="13" t="s">
        <v>111</v>
      </c>
      <c r="G34" s="13"/>
      <c r="H34" s="13"/>
      <c r="I34" s="13"/>
      <c r="J34" s="13"/>
      <c r="K34" s="13"/>
      <c r="L34" s="13"/>
      <c r="M34" s="13"/>
      <c r="N34" s="13"/>
      <c r="O34" s="13"/>
      <c r="P34" s="13"/>
      <c r="Q34" s="13"/>
      <c r="R34" s="13"/>
      <c r="S34" s="13"/>
      <c r="T34" s="13"/>
    </row>
    <row r="38" spans="1:20">
      <c r="A38" t="s">
        <v>112</v>
      </c>
    </row>
    <row r="39" spans="1:20">
      <c r="A39" t="s">
        <v>230</v>
      </c>
    </row>
    <row r="40" spans="1:20">
      <c r="A40" t="s">
        <v>231</v>
      </c>
    </row>
    <row r="41" spans="1:20">
      <c r="A41" t="s">
        <v>232</v>
      </c>
    </row>
    <row r="42" spans="1:20">
      <c r="A42" t="s">
        <v>233</v>
      </c>
    </row>
    <row r="43" spans="1:20">
      <c r="A43" t="s">
        <v>234</v>
      </c>
    </row>
    <row r="44" spans="1:20" ht="19.5" thickBot="1"/>
    <row r="45" spans="1:20" ht="19.5" thickBot="1">
      <c r="A45" t="s">
        <v>113</v>
      </c>
      <c r="C45" s="20" t="str">
        <f>IFERROR(VLOOKUP(C6,A46:B48,2,FALSE),"0")</f>
        <v>0</v>
      </c>
      <c r="E45" t="s">
        <v>114</v>
      </c>
    </row>
    <row r="46" spans="1:20" ht="19.5" thickBot="1">
      <c r="A46" t="s">
        <v>230</v>
      </c>
      <c r="B46">
        <v>1900</v>
      </c>
      <c r="E46" t="s">
        <v>115</v>
      </c>
      <c r="G46" s="21" t="str">
        <f>IFERROR(VLOOKUP(C6,A49:C52,3,FALSE),"0")</f>
        <v>0</v>
      </c>
    </row>
    <row r="47" spans="1:20" ht="19.5" thickBot="1">
      <c r="A47" t="s">
        <v>231</v>
      </c>
      <c r="B47">
        <v>800</v>
      </c>
      <c r="E47" t="s">
        <v>116</v>
      </c>
      <c r="G47" s="21" t="str">
        <f>IFERROR(VLOOKUP(C6,A53:C56,3,FALSE),"0")</f>
        <v>0</v>
      </c>
    </row>
    <row r="48" spans="1:20" ht="19.5" thickBot="1">
      <c r="A48" t="s">
        <v>232</v>
      </c>
      <c r="B48">
        <v>500</v>
      </c>
      <c r="E48" t="s">
        <v>117</v>
      </c>
      <c r="G48" s="21" t="str">
        <f>IFERROR(VLOOKUP(C6,A57:C61,3,FALSE),"0")</f>
        <v>0</v>
      </c>
    </row>
    <row r="49" spans="1:3">
      <c r="A49" t="s">
        <v>231</v>
      </c>
      <c r="B49" t="s">
        <v>115</v>
      </c>
      <c r="C49">
        <v>30000</v>
      </c>
    </row>
    <row r="50" spans="1:3">
      <c r="A50" t="s">
        <v>232</v>
      </c>
      <c r="B50" t="s">
        <v>115</v>
      </c>
      <c r="C50">
        <v>30000</v>
      </c>
    </row>
    <row r="51" spans="1:3">
      <c r="A51" t="s">
        <v>233</v>
      </c>
      <c r="B51" t="s">
        <v>115</v>
      </c>
      <c r="C51">
        <v>30000</v>
      </c>
    </row>
    <row r="52" spans="1:3">
      <c r="A52" t="s">
        <v>234</v>
      </c>
      <c r="B52" t="s">
        <v>115</v>
      </c>
      <c r="C52">
        <v>30000</v>
      </c>
    </row>
    <row r="53" spans="1:3">
      <c r="A53" t="s">
        <v>231</v>
      </c>
      <c r="B53" t="s">
        <v>116</v>
      </c>
      <c r="C53">
        <v>18000</v>
      </c>
    </row>
    <row r="54" spans="1:3">
      <c r="A54" t="s">
        <v>232</v>
      </c>
      <c r="B54" t="s">
        <v>116</v>
      </c>
      <c r="C54">
        <v>18000</v>
      </c>
    </row>
    <row r="55" spans="1:3">
      <c r="A55" t="s">
        <v>233</v>
      </c>
      <c r="B55" t="s">
        <v>116</v>
      </c>
      <c r="C55">
        <v>18000</v>
      </c>
    </row>
    <row r="56" spans="1:3">
      <c r="A56" t="s">
        <v>234</v>
      </c>
      <c r="B56" t="s">
        <v>116</v>
      </c>
      <c r="C56">
        <v>18000</v>
      </c>
    </row>
    <row r="57" spans="1:3">
      <c r="A57" t="s">
        <v>231</v>
      </c>
      <c r="B57" t="s">
        <v>117</v>
      </c>
      <c r="C57">
        <v>12000</v>
      </c>
    </row>
    <row r="58" spans="1:3">
      <c r="A58" t="s">
        <v>232</v>
      </c>
      <c r="B58" t="s">
        <v>117</v>
      </c>
      <c r="C58">
        <v>12000</v>
      </c>
    </row>
    <row r="59" spans="1:3">
      <c r="A59" t="s">
        <v>233</v>
      </c>
      <c r="B59" t="s">
        <v>117</v>
      </c>
      <c r="C59">
        <v>12000</v>
      </c>
    </row>
    <row r="60" spans="1:3">
      <c r="A60" t="s">
        <v>234</v>
      </c>
      <c r="B60" t="s">
        <v>117</v>
      </c>
      <c r="C60">
        <v>12000</v>
      </c>
    </row>
  </sheetData>
  <mergeCells count="31">
    <mergeCell ref="N18:P18"/>
    <mergeCell ref="N19:P19"/>
    <mergeCell ref="P9:Q9"/>
    <mergeCell ref="P10:Q10"/>
    <mergeCell ref="P11:Q11"/>
    <mergeCell ref="P12:Q12"/>
    <mergeCell ref="O13:P13"/>
    <mergeCell ref="Q19:R19"/>
    <mergeCell ref="Q18:R18"/>
    <mergeCell ref="R10:S10"/>
    <mergeCell ref="R11:S11"/>
    <mergeCell ref="R12:S12"/>
    <mergeCell ref="I28:J28"/>
    <mergeCell ref="D34:E34"/>
    <mergeCell ref="G28:H28"/>
    <mergeCell ref="I24:J24"/>
    <mergeCell ref="B32:Q32"/>
    <mergeCell ref="M24:N24"/>
    <mergeCell ref="A1:R1"/>
    <mergeCell ref="F8:G8"/>
    <mergeCell ref="D17:E17"/>
    <mergeCell ref="N9:O9"/>
    <mergeCell ref="N10:O10"/>
    <mergeCell ref="N11:O11"/>
    <mergeCell ref="N12:O12"/>
    <mergeCell ref="F17:G17"/>
    <mergeCell ref="C6:E6"/>
    <mergeCell ref="D8:E8"/>
    <mergeCell ref="R9:S9"/>
    <mergeCell ref="C3:N3"/>
    <mergeCell ref="C4:N4"/>
  </mergeCells>
  <phoneticPr fontId="3"/>
  <conditionalFormatting sqref="B13:O13">
    <cfRule type="containsText" dxfId="66" priority="7" operator="containsText" text="×">
      <formula>NOT(ISERROR(SEARCH("×",B13)))</formula>
    </cfRule>
    <cfRule type="containsText" dxfId="65" priority="8" operator="containsText" text="×">
      <formula>NOT(ISERROR(SEARCH("×",B13)))</formula>
    </cfRule>
    <cfRule type="containsText" dxfId="64" priority="9" operator="containsText" text="×">
      <formula>NOT(ISERROR(SEARCH("×",B13)))</formula>
    </cfRule>
  </conditionalFormatting>
  <conditionalFormatting sqref="B14:P15">
    <cfRule type="containsText" dxfId="63" priority="3" operator="containsText" text="×">
      <formula>NOT(ISERROR(SEARCH("×",B14)))</formula>
    </cfRule>
    <cfRule type="containsText" dxfId="62" priority="4" operator="containsText" text="×">
      <formula>NOT(ISERROR(SEARCH("×",B14)))</formula>
    </cfRule>
    <cfRule type="containsText" dxfId="61" priority="5" operator="containsText" text="×">
      <formula>NOT(ISERROR(SEARCH("×",B14)))</formula>
    </cfRule>
  </conditionalFormatting>
  <conditionalFormatting sqref="F8">
    <cfRule type="containsText" dxfId="60" priority="12" operator="containsText" text="必要">
      <formula>NOT(ISERROR(SEARCH("必要",F8)))</formula>
    </cfRule>
    <cfRule type="containsText" dxfId="59" priority="14" operator="containsText" text="必要">
      <formula>NOT(ISERROR(SEARCH("必要",F8)))</formula>
    </cfRule>
    <cfRule type="containsText" dxfId="58" priority="16" operator="containsText" text="必要">
      <formula>NOT(ISERROR(SEARCH("必要",F8)))</formula>
    </cfRule>
  </conditionalFormatting>
  <conditionalFormatting sqref="F17">
    <cfRule type="containsText" dxfId="57" priority="13" operator="containsText" text="必要">
      <formula>NOT(ISERROR(SEARCH("必要",F17)))</formula>
    </cfRule>
  </conditionalFormatting>
  <conditionalFormatting sqref="I24">
    <cfRule type="containsText" dxfId="56" priority="11" operator="containsText" text="必要">
      <formula>NOT(ISERROR(SEARCH("必要",I24)))</formula>
    </cfRule>
  </conditionalFormatting>
  <conditionalFormatting sqref="Q13">
    <cfRule type="containsText" dxfId="55" priority="1" operator="containsText" text="要協議">
      <formula>NOT(ISERROR(SEARCH("要協議",Q13)))</formula>
    </cfRule>
  </conditionalFormatting>
  <conditionalFormatting sqref="R13:S15">
    <cfRule type="containsText" dxfId="54" priority="2" operator="containsText" text="要協議">
      <formula>NOT(ISERROR(SEARCH("要協議",R13)))</formula>
    </cfRule>
  </conditionalFormatting>
  <dataValidations count="2">
    <dataValidation type="list" allowBlank="1" showInputMessage="1" showErrorMessage="1" sqref="C6:E6" xr:uid="{00000000-0002-0000-0300-000000000000}">
      <formula1>"入所系事業所,通所系事業所（入浴介助あり）,通所系事業所（入浴介助なし）,訪問系事業所,相談系事業所"</formula1>
    </dataValidation>
    <dataValidation imeMode="halfAlpha" allowBlank="1" showInputMessage="1" showErrorMessage="1" sqref="E26:E28 B10:N11 B19:N19" xr:uid="{00000000-0002-0000-0300-000001000000}"/>
  </dataValidations>
  <pageMargins left="0.82677165354330717" right="0.23622047244094491" top="0.55118110236220474" bottom="0.55118110236220474" header="0.31496062992125984" footer="0.31496062992125984"/>
  <pageSetup paperSize="9" scale="75" fitToWidth="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W101"/>
  <sheetViews>
    <sheetView topLeftCell="B1" zoomScaleNormal="100" zoomScaleSheetLayoutView="90" workbookViewId="0">
      <selection activeCell="C14" sqref="C14"/>
    </sheetView>
  </sheetViews>
  <sheetFormatPr defaultRowHeight="18.75"/>
  <cols>
    <col min="1" max="1" width="8.625" style="39" hidden="1" customWidth="1"/>
    <col min="2" max="2" width="3.5" customWidth="1"/>
    <col min="3" max="6" width="13.375" customWidth="1"/>
    <col min="7" max="7" width="14" customWidth="1"/>
    <col min="8" max="19" width="6.75" customWidth="1"/>
    <col min="20" max="20" width="9.625" customWidth="1"/>
    <col min="21" max="21" width="7.875" hidden="1" customWidth="1"/>
    <col min="22" max="22" width="8.25" hidden="1" customWidth="1"/>
    <col min="23" max="24" width="9" customWidth="1"/>
    <col min="25" max="25" width="13.75" customWidth="1"/>
  </cols>
  <sheetData>
    <row r="1" spans="1:49" ht="48" customHeight="1">
      <c r="B1" s="145"/>
      <c r="C1" s="400" t="s">
        <v>305</v>
      </c>
      <c r="D1" s="400"/>
      <c r="E1" s="400"/>
      <c r="F1" s="400"/>
      <c r="G1" s="400"/>
      <c r="H1" s="400"/>
      <c r="I1" s="400"/>
      <c r="J1" s="400"/>
      <c r="K1" s="400"/>
      <c r="L1" s="400"/>
      <c r="M1" s="400"/>
      <c r="N1" s="400"/>
      <c r="O1" s="400"/>
      <c r="P1" s="400"/>
      <c r="Q1" s="400"/>
      <c r="R1" s="400"/>
      <c r="S1" s="400"/>
      <c r="T1" s="237"/>
      <c r="U1" s="237"/>
      <c r="V1" s="237"/>
      <c r="W1" s="141"/>
    </row>
    <row r="2" spans="1:49" ht="81" customHeight="1">
      <c r="B2" s="145"/>
      <c r="C2" s="395" t="s">
        <v>366</v>
      </c>
      <c r="D2" s="395"/>
      <c r="E2" s="395"/>
      <c r="F2" s="395"/>
      <c r="G2" s="395"/>
      <c r="H2" s="395"/>
      <c r="I2" s="395"/>
      <c r="J2" s="395"/>
      <c r="K2" s="395"/>
      <c r="L2" s="395"/>
      <c r="M2" s="395"/>
      <c r="N2" s="395"/>
      <c r="O2" s="395"/>
      <c r="P2" s="395"/>
      <c r="Q2" s="395"/>
      <c r="R2" s="395"/>
      <c r="S2" s="395"/>
      <c r="T2" s="395"/>
      <c r="U2" s="145"/>
      <c r="V2" s="145"/>
      <c r="W2" s="13"/>
    </row>
    <row r="3" spans="1:49" s="79" customFormat="1" ht="21" thickBot="1">
      <c r="A3" s="193"/>
      <c r="B3" s="145"/>
      <c r="C3" s="401" t="s">
        <v>303</v>
      </c>
      <c r="D3" s="401"/>
      <c r="E3" s="401"/>
      <c r="F3" s="401"/>
      <c r="G3" s="401"/>
      <c r="H3" s="401"/>
      <c r="I3" s="401"/>
      <c r="J3" s="401"/>
      <c r="K3" s="401"/>
      <c r="L3" s="401"/>
      <c r="M3" s="401"/>
      <c r="N3" s="401"/>
      <c r="O3" s="401"/>
      <c r="P3" s="401"/>
      <c r="Q3" s="401"/>
      <c r="R3" s="401"/>
      <c r="S3" s="401"/>
      <c r="T3" s="401"/>
      <c r="U3" s="161"/>
      <c r="V3" s="145"/>
      <c r="W3" s="13"/>
      <c r="X3" s="115"/>
      <c r="Z3" s="115"/>
      <c r="AA3" s="115"/>
      <c r="AB3" s="115"/>
      <c r="AC3" s="115"/>
      <c r="AD3" s="115"/>
      <c r="AE3" s="115"/>
      <c r="AF3" s="115"/>
      <c r="AG3" s="115"/>
      <c r="AH3" s="115"/>
      <c r="AI3" s="115"/>
      <c r="AJ3" s="115"/>
      <c r="AK3" s="115"/>
      <c r="AL3" s="115"/>
      <c r="AM3" s="115"/>
      <c r="AN3" s="115"/>
      <c r="AP3" s="136"/>
      <c r="AR3" s="77"/>
      <c r="AS3" s="78"/>
    </row>
    <row r="4" spans="1:49" ht="35.1" customHeight="1" thickBot="1">
      <c r="A4" s="189" t="b">
        <v>1</v>
      </c>
      <c r="B4" s="155" t="b">
        <v>0</v>
      </c>
      <c r="C4" s="160"/>
      <c r="D4" s="402" t="s">
        <v>68</v>
      </c>
      <c r="E4" s="403"/>
      <c r="F4" s="403"/>
      <c r="G4" s="403"/>
      <c r="H4" s="403"/>
      <c r="I4" s="403"/>
      <c r="J4" s="403"/>
      <c r="K4" s="403"/>
      <c r="L4" s="403"/>
      <c r="M4" s="403"/>
      <c r="N4" s="403"/>
      <c r="O4" s="403"/>
      <c r="P4" s="403"/>
      <c r="Q4" s="403"/>
      <c r="R4" s="403"/>
      <c r="S4" s="403"/>
      <c r="T4" s="404"/>
      <c r="U4" s="156"/>
      <c r="V4" s="156"/>
      <c r="W4" s="13"/>
      <c r="X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49" ht="10.5" customHeight="1" thickBot="1">
      <c r="B5" s="182"/>
      <c r="C5" s="183"/>
      <c r="D5" s="184"/>
      <c r="E5" s="184"/>
      <c r="F5" s="184"/>
      <c r="G5" s="184"/>
      <c r="H5" s="184"/>
      <c r="I5" s="184"/>
      <c r="J5" s="184"/>
      <c r="K5" s="184"/>
      <c r="L5" s="184"/>
      <c r="M5" s="184"/>
      <c r="N5" s="184"/>
      <c r="O5" s="184"/>
      <c r="P5" s="184"/>
      <c r="Q5" s="184"/>
      <c r="R5" s="184"/>
      <c r="S5" s="184"/>
      <c r="T5" s="184"/>
      <c r="U5" s="156"/>
      <c r="V5" s="156"/>
      <c r="W5" s="13"/>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ht="19.5" thickBot="1">
      <c r="B6" s="145" t="s">
        <v>95</v>
      </c>
      <c r="C6" s="145"/>
      <c r="D6" s="145"/>
      <c r="E6" s="410">
        <f>'(1)基本シート'!M10</f>
        <v>0</v>
      </c>
      <c r="F6" s="411"/>
      <c r="G6" s="411"/>
      <c r="H6" s="412"/>
      <c r="I6" s="147"/>
      <c r="J6" s="147"/>
      <c r="K6" s="147"/>
      <c r="L6" s="145"/>
      <c r="M6" s="145"/>
      <c r="N6" s="145"/>
      <c r="O6" s="145"/>
      <c r="P6" s="145"/>
      <c r="Q6" s="145"/>
      <c r="R6" s="145"/>
      <c r="S6" s="145"/>
      <c r="T6" s="145"/>
      <c r="U6" s="145"/>
      <c r="V6" s="145"/>
      <c r="W6" s="13"/>
    </row>
    <row r="7" spans="1:49" ht="19.5" thickBot="1">
      <c r="B7" s="145" t="s">
        <v>123</v>
      </c>
      <c r="C7" s="145"/>
      <c r="D7" s="145"/>
      <c r="E7" s="410">
        <f>'(1)基本シート'!M7</f>
        <v>0</v>
      </c>
      <c r="F7" s="411"/>
      <c r="G7" s="411"/>
      <c r="H7" s="412"/>
      <c r="I7" s="147"/>
      <c r="J7" s="147"/>
      <c r="K7" s="147"/>
      <c r="L7" s="145"/>
      <c r="M7" s="145"/>
      <c r="N7" s="145"/>
      <c r="O7" s="145"/>
      <c r="P7" s="145"/>
      <c r="Q7" s="145"/>
      <c r="R7" s="145"/>
      <c r="S7" s="145"/>
      <c r="T7" s="145"/>
      <c r="U7" s="145"/>
      <c r="V7" s="145"/>
      <c r="W7" s="13"/>
    </row>
    <row r="8" spans="1:49" ht="10.5" customHeight="1" thickBot="1">
      <c r="B8" s="145"/>
      <c r="C8" s="145"/>
      <c r="D8" s="145"/>
      <c r="E8" s="185"/>
      <c r="F8" s="185"/>
      <c r="G8" s="185"/>
      <c r="H8" s="185"/>
      <c r="I8" s="145"/>
      <c r="J8" s="145"/>
      <c r="K8" s="145"/>
      <c r="L8" s="145"/>
      <c r="M8" s="145"/>
      <c r="N8" s="145"/>
      <c r="O8" s="145"/>
      <c r="P8" s="145"/>
      <c r="Q8" s="145"/>
      <c r="R8" s="145"/>
      <c r="S8" s="145"/>
      <c r="T8" s="145"/>
      <c r="U8" s="145"/>
      <c r="V8" s="145"/>
      <c r="W8" s="13"/>
    </row>
    <row r="9" spans="1:49" ht="19.5" thickBot="1">
      <c r="B9" s="145" t="s">
        <v>96</v>
      </c>
      <c r="C9" s="145"/>
      <c r="D9" s="145"/>
      <c r="E9" s="410">
        <f>'(2)実績報告書'!C6</f>
        <v>0</v>
      </c>
      <c r="F9" s="412"/>
      <c r="G9" s="147"/>
      <c r="H9" s="147"/>
      <c r="I9" s="186"/>
      <c r="J9" s="145"/>
      <c r="K9" s="145"/>
      <c r="L9" s="145"/>
      <c r="M9" s="145"/>
      <c r="N9" s="145"/>
      <c r="O9" s="145"/>
      <c r="P9" s="145"/>
      <c r="Q9" s="145"/>
      <c r="R9" s="145"/>
      <c r="S9" s="145"/>
      <c r="T9" s="145"/>
      <c r="U9" s="145"/>
      <c r="V9" s="145"/>
      <c r="W9" s="13"/>
    </row>
    <row r="10" spans="1:49" ht="19.5" thickBot="1">
      <c r="B10" s="145"/>
      <c r="C10" s="145"/>
      <c r="D10" s="145"/>
      <c r="E10" s="145"/>
      <c r="F10" s="145"/>
      <c r="G10" s="407" t="s">
        <v>99</v>
      </c>
      <c r="H10" s="407"/>
      <c r="I10" s="398" t="str">
        <f>IF(OR(E9="訪問系事業所",E9="相談系事業所"),"必要","不要")</f>
        <v>不要</v>
      </c>
      <c r="J10" s="399"/>
      <c r="K10" s="145"/>
      <c r="L10" s="145"/>
      <c r="M10" s="145"/>
      <c r="N10" s="145"/>
      <c r="O10" s="145"/>
      <c r="P10" s="145"/>
      <c r="Q10" s="145"/>
      <c r="R10" s="145"/>
      <c r="S10" s="145"/>
      <c r="T10" s="145"/>
      <c r="U10" s="145"/>
      <c r="V10" s="145"/>
      <c r="W10" s="13"/>
    </row>
    <row r="11" spans="1:49" ht="19.5" thickBot="1">
      <c r="B11" s="145" t="s">
        <v>286</v>
      </c>
      <c r="C11" s="145"/>
      <c r="D11" s="145"/>
      <c r="E11" s="145"/>
      <c r="F11" s="145"/>
      <c r="G11" s="145"/>
      <c r="H11" s="145"/>
      <c r="I11" s="145"/>
      <c r="J11" s="145"/>
      <c r="K11" s="187" t="s">
        <v>62</v>
      </c>
      <c r="L11" s="188">
        <f>'(1)基本シート'!M16</f>
        <v>0</v>
      </c>
      <c r="M11" s="145" t="s">
        <v>118</v>
      </c>
      <c r="N11" s="145"/>
      <c r="O11" s="145"/>
      <c r="P11" s="145"/>
      <c r="Q11" s="145"/>
      <c r="R11" s="145"/>
      <c r="S11" s="145"/>
      <c r="T11" s="145"/>
      <c r="U11" s="145"/>
      <c r="V11" s="145"/>
      <c r="W11" s="13"/>
    </row>
    <row r="12" spans="1:49" s="16" customFormat="1">
      <c r="A12" s="194" t="s">
        <v>302</v>
      </c>
      <c r="B12" s="167" t="s">
        <v>294</v>
      </c>
      <c r="C12" s="168" t="s">
        <v>287</v>
      </c>
      <c r="D12" s="169" t="s">
        <v>288</v>
      </c>
      <c r="E12" s="169" t="s">
        <v>290</v>
      </c>
      <c r="F12" s="169" t="s">
        <v>323</v>
      </c>
      <c r="G12" s="169" t="s">
        <v>289</v>
      </c>
      <c r="H12" s="169" t="s">
        <v>363</v>
      </c>
      <c r="I12" s="169" t="s">
        <v>364</v>
      </c>
      <c r="J12" s="169" t="s">
        <v>327</v>
      </c>
      <c r="K12" s="169" t="s">
        <v>328</v>
      </c>
      <c r="L12" s="169" t="s">
        <v>329</v>
      </c>
      <c r="M12" s="170" t="s">
        <v>330</v>
      </c>
      <c r="N12" s="169" t="s">
        <v>331</v>
      </c>
      <c r="O12" s="205" t="s">
        <v>332</v>
      </c>
      <c r="P12" s="169" t="s">
        <v>333</v>
      </c>
      <c r="Q12" s="205" t="s">
        <v>365</v>
      </c>
      <c r="R12" s="169" t="s">
        <v>335</v>
      </c>
      <c r="S12" s="203" t="s">
        <v>336</v>
      </c>
      <c r="T12" s="168" t="s">
        <v>291</v>
      </c>
      <c r="U12" s="121"/>
      <c r="V12" s="147"/>
      <c r="W12" s="17"/>
    </row>
    <row r="13" spans="1:49" s="16" customFormat="1" ht="15.75" customHeight="1">
      <c r="A13" s="195" t="str">
        <f t="shared" ref="A13:A44" si="0">IF(AND(C13&lt;&gt;"",D13&lt;&gt;"",E13&lt;&gt;"",F13&lt;&gt;"",G13&lt;&gt;"",T13&gt;0),"有","")</f>
        <v>有</v>
      </c>
      <c r="B13" s="153" t="s">
        <v>297</v>
      </c>
      <c r="C13" s="148" t="s">
        <v>299</v>
      </c>
      <c r="D13" s="148" t="s">
        <v>298</v>
      </c>
      <c r="E13" s="148" t="s">
        <v>301</v>
      </c>
      <c r="F13" s="148" t="s">
        <v>300</v>
      </c>
      <c r="G13" s="148" t="s">
        <v>292</v>
      </c>
      <c r="H13" s="149">
        <v>12</v>
      </c>
      <c r="I13" s="149">
        <v>11</v>
      </c>
      <c r="J13" s="149">
        <v>4</v>
      </c>
      <c r="K13" s="150">
        <v>0</v>
      </c>
      <c r="L13" s="151">
        <v>9</v>
      </c>
      <c r="M13" s="152">
        <v>12</v>
      </c>
      <c r="N13" s="149">
        <v>11</v>
      </c>
      <c r="O13" s="152">
        <v>12</v>
      </c>
      <c r="P13" s="149">
        <v>12</v>
      </c>
      <c r="Q13" s="152">
        <v>12</v>
      </c>
      <c r="R13" s="149">
        <v>12</v>
      </c>
      <c r="S13" s="152">
        <v>12</v>
      </c>
      <c r="T13" s="143">
        <f>SUM(H13:S13)</f>
        <v>119</v>
      </c>
      <c r="U13" s="121"/>
      <c r="V13" s="145"/>
      <c r="W13" s="17"/>
    </row>
    <row r="14" spans="1:49" s="16" customFormat="1" ht="15.75" customHeight="1">
      <c r="A14" s="195" t="str">
        <f t="shared" si="0"/>
        <v/>
      </c>
      <c r="B14" s="157">
        <v>1</v>
      </c>
      <c r="C14" s="162"/>
      <c r="D14" s="162"/>
      <c r="E14" s="162"/>
      <c r="F14" s="162"/>
      <c r="G14" s="162"/>
      <c r="H14" s="163"/>
      <c r="I14" s="164"/>
      <c r="J14" s="163"/>
      <c r="K14" s="165"/>
      <c r="L14" s="164"/>
      <c r="M14" s="166"/>
      <c r="N14" s="163"/>
      <c r="O14" s="166"/>
      <c r="P14" s="163"/>
      <c r="Q14" s="166"/>
      <c r="R14" s="163"/>
      <c r="S14" s="166"/>
      <c r="T14" s="158">
        <f>SUM(H14:S14)</f>
        <v>0</v>
      </c>
      <c r="U14" s="121">
        <f>COUNTIFS(H14:S14,"&lt;&gt;",H14:S14,"&gt;0")</f>
        <v>0</v>
      </c>
      <c r="V14" s="121">
        <f>IF(G14="大型ワゴン車",30000/12*U14,IF(G14="普通車",18000/12*U14,IF(G14="軽自動車",12000/12*U14,0)))</f>
        <v>0</v>
      </c>
      <c r="W14" s="17"/>
    </row>
    <row r="15" spans="1:49" s="16" customFormat="1" ht="15.75" customHeight="1">
      <c r="A15" s="195" t="str">
        <f t="shared" si="0"/>
        <v/>
      </c>
      <c r="B15" s="157">
        <v>2</v>
      </c>
      <c r="C15" s="162"/>
      <c r="D15" s="162"/>
      <c r="E15" s="162"/>
      <c r="F15" s="162"/>
      <c r="G15" s="162"/>
      <c r="H15" s="163"/>
      <c r="I15" s="164"/>
      <c r="J15" s="163"/>
      <c r="K15" s="165"/>
      <c r="L15" s="164"/>
      <c r="M15" s="166"/>
      <c r="N15" s="163"/>
      <c r="O15" s="166"/>
      <c r="P15" s="163"/>
      <c r="Q15" s="166"/>
      <c r="R15" s="163"/>
      <c r="S15" s="166"/>
      <c r="T15" s="158">
        <f t="shared" ref="T15:T73" si="1">SUM(H15:S15)</f>
        <v>0</v>
      </c>
      <c r="U15" s="121">
        <f t="shared" ref="U15:U73" si="2">COUNTIFS(H15:S15,"&lt;&gt;",H15:S15,"&gt;0")</f>
        <v>0</v>
      </c>
      <c r="V15" s="121">
        <f t="shared" ref="V15:V73" si="3">IF(G15="大型ワゴン車",30000/12*U15,IF(G15="普通車",18000/12*U15,IF(G15="軽自動車",12000/12*U15,0)))</f>
        <v>0</v>
      </c>
      <c r="W15" s="17"/>
    </row>
    <row r="16" spans="1:49" s="16" customFormat="1" ht="15.75" customHeight="1">
      <c r="A16" s="195" t="str">
        <f t="shared" si="0"/>
        <v/>
      </c>
      <c r="B16" s="157">
        <v>3</v>
      </c>
      <c r="C16" s="162"/>
      <c r="D16" s="162"/>
      <c r="E16" s="162"/>
      <c r="F16" s="162"/>
      <c r="G16" s="162"/>
      <c r="H16" s="163"/>
      <c r="I16" s="164"/>
      <c r="J16" s="163"/>
      <c r="K16" s="165"/>
      <c r="L16" s="164"/>
      <c r="M16" s="166"/>
      <c r="N16" s="163"/>
      <c r="O16" s="166"/>
      <c r="P16" s="163"/>
      <c r="Q16" s="166"/>
      <c r="R16" s="163"/>
      <c r="S16" s="166"/>
      <c r="T16" s="158">
        <f t="shared" si="1"/>
        <v>0</v>
      </c>
      <c r="U16" s="121">
        <f t="shared" si="2"/>
        <v>0</v>
      </c>
      <c r="V16" s="121">
        <f t="shared" si="3"/>
        <v>0</v>
      </c>
      <c r="W16" s="17"/>
    </row>
    <row r="17" spans="1:23" s="16" customFormat="1" ht="15.75" customHeight="1">
      <c r="A17" s="195" t="str">
        <f t="shared" si="0"/>
        <v/>
      </c>
      <c r="B17" s="157">
        <v>4</v>
      </c>
      <c r="C17" s="162"/>
      <c r="D17" s="162"/>
      <c r="E17" s="162"/>
      <c r="F17" s="162"/>
      <c r="G17" s="162"/>
      <c r="H17" s="163"/>
      <c r="I17" s="164"/>
      <c r="J17" s="163"/>
      <c r="K17" s="165"/>
      <c r="L17" s="164"/>
      <c r="M17" s="166"/>
      <c r="N17" s="163"/>
      <c r="O17" s="166"/>
      <c r="P17" s="163"/>
      <c r="Q17" s="166"/>
      <c r="R17" s="163"/>
      <c r="S17" s="166"/>
      <c r="T17" s="158">
        <f t="shared" si="1"/>
        <v>0</v>
      </c>
      <c r="U17" s="121">
        <f t="shared" si="2"/>
        <v>0</v>
      </c>
      <c r="V17" s="121">
        <f t="shared" si="3"/>
        <v>0</v>
      </c>
      <c r="W17" s="17"/>
    </row>
    <row r="18" spans="1:23" s="16" customFormat="1" ht="15.75" customHeight="1">
      <c r="A18" s="195" t="str">
        <f t="shared" si="0"/>
        <v/>
      </c>
      <c r="B18" s="157">
        <v>5</v>
      </c>
      <c r="C18" s="162"/>
      <c r="D18" s="162"/>
      <c r="E18" s="162"/>
      <c r="F18" s="162"/>
      <c r="G18" s="162"/>
      <c r="H18" s="163"/>
      <c r="I18" s="164"/>
      <c r="J18" s="163"/>
      <c r="K18" s="165"/>
      <c r="L18" s="164"/>
      <c r="M18" s="166"/>
      <c r="N18" s="163"/>
      <c r="O18" s="166"/>
      <c r="P18" s="163"/>
      <c r="Q18" s="166"/>
      <c r="R18" s="163"/>
      <c r="S18" s="166"/>
      <c r="T18" s="158">
        <f t="shared" si="1"/>
        <v>0</v>
      </c>
      <c r="U18" s="121">
        <f t="shared" si="2"/>
        <v>0</v>
      </c>
      <c r="V18" s="121">
        <f t="shared" si="3"/>
        <v>0</v>
      </c>
      <c r="W18" s="17"/>
    </row>
    <row r="19" spans="1:23" s="16" customFormat="1" ht="15.75" customHeight="1">
      <c r="A19" s="195" t="str">
        <f t="shared" si="0"/>
        <v/>
      </c>
      <c r="B19" s="157">
        <v>6</v>
      </c>
      <c r="C19" s="162"/>
      <c r="D19" s="162"/>
      <c r="E19" s="162"/>
      <c r="F19" s="162"/>
      <c r="G19" s="162"/>
      <c r="H19" s="163"/>
      <c r="I19" s="164"/>
      <c r="J19" s="163"/>
      <c r="K19" s="165"/>
      <c r="L19" s="164"/>
      <c r="M19" s="166"/>
      <c r="N19" s="163"/>
      <c r="O19" s="166"/>
      <c r="P19" s="163"/>
      <c r="Q19" s="166"/>
      <c r="R19" s="163"/>
      <c r="S19" s="166"/>
      <c r="T19" s="158">
        <f t="shared" si="1"/>
        <v>0</v>
      </c>
      <c r="U19" s="121">
        <f t="shared" si="2"/>
        <v>0</v>
      </c>
      <c r="V19" s="121">
        <f t="shared" si="3"/>
        <v>0</v>
      </c>
      <c r="W19" s="17"/>
    </row>
    <row r="20" spans="1:23" s="16" customFormat="1" ht="15.75" customHeight="1">
      <c r="A20" s="195" t="str">
        <f t="shared" si="0"/>
        <v/>
      </c>
      <c r="B20" s="157">
        <v>7</v>
      </c>
      <c r="C20" s="162"/>
      <c r="D20" s="162"/>
      <c r="E20" s="162"/>
      <c r="F20" s="162"/>
      <c r="G20" s="162"/>
      <c r="H20" s="163"/>
      <c r="I20" s="164"/>
      <c r="J20" s="163"/>
      <c r="K20" s="165"/>
      <c r="L20" s="164"/>
      <c r="M20" s="166"/>
      <c r="N20" s="163"/>
      <c r="O20" s="166"/>
      <c r="P20" s="163"/>
      <c r="Q20" s="166"/>
      <c r="R20" s="163"/>
      <c r="S20" s="166"/>
      <c r="T20" s="158">
        <f t="shared" si="1"/>
        <v>0</v>
      </c>
      <c r="U20" s="121">
        <f t="shared" si="2"/>
        <v>0</v>
      </c>
      <c r="V20" s="121">
        <f t="shared" si="3"/>
        <v>0</v>
      </c>
      <c r="W20" s="17"/>
    </row>
    <row r="21" spans="1:23" s="16" customFormat="1" ht="15.75" customHeight="1">
      <c r="A21" s="195" t="str">
        <f t="shared" si="0"/>
        <v/>
      </c>
      <c r="B21" s="157">
        <v>8</v>
      </c>
      <c r="C21" s="162"/>
      <c r="D21" s="162"/>
      <c r="E21" s="162"/>
      <c r="F21" s="162"/>
      <c r="G21" s="162"/>
      <c r="H21" s="163"/>
      <c r="I21" s="164"/>
      <c r="J21" s="163"/>
      <c r="K21" s="165"/>
      <c r="L21" s="164"/>
      <c r="M21" s="166"/>
      <c r="N21" s="163"/>
      <c r="O21" s="166"/>
      <c r="P21" s="163"/>
      <c r="Q21" s="166"/>
      <c r="R21" s="163"/>
      <c r="S21" s="166"/>
      <c r="T21" s="158">
        <f t="shared" si="1"/>
        <v>0</v>
      </c>
      <c r="U21" s="121">
        <f t="shared" si="2"/>
        <v>0</v>
      </c>
      <c r="V21" s="121">
        <f t="shared" si="3"/>
        <v>0</v>
      </c>
      <c r="W21" s="17"/>
    </row>
    <row r="22" spans="1:23" s="16" customFormat="1" ht="15.75" customHeight="1">
      <c r="A22" s="195" t="str">
        <f t="shared" si="0"/>
        <v/>
      </c>
      <c r="B22" s="157">
        <v>9</v>
      </c>
      <c r="C22" s="162"/>
      <c r="D22" s="162"/>
      <c r="E22" s="162"/>
      <c r="F22" s="162"/>
      <c r="G22" s="162"/>
      <c r="H22" s="163"/>
      <c r="I22" s="164"/>
      <c r="J22" s="163"/>
      <c r="K22" s="165"/>
      <c r="L22" s="164"/>
      <c r="M22" s="166"/>
      <c r="N22" s="163"/>
      <c r="O22" s="166"/>
      <c r="P22" s="163"/>
      <c r="Q22" s="166"/>
      <c r="R22" s="163"/>
      <c r="S22" s="166"/>
      <c r="T22" s="158">
        <f t="shared" si="1"/>
        <v>0</v>
      </c>
      <c r="U22" s="121">
        <f t="shared" si="2"/>
        <v>0</v>
      </c>
      <c r="V22" s="121">
        <f t="shared" si="3"/>
        <v>0</v>
      </c>
      <c r="W22" s="17"/>
    </row>
    <row r="23" spans="1:23" s="16" customFormat="1" ht="15.75" customHeight="1">
      <c r="A23" s="195" t="str">
        <f t="shared" si="0"/>
        <v/>
      </c>
      <c r="B23" s="157">
        <v>10</v>
      </c>
      <c r="C23" s="162"/>
      <c r="D23" s="162"/>
      <c r="E23" s="162"/>
      <c r="F23" s="162"/>
      <c r="G23" s="162"/>
      <c r="H23" s="163"/>
      <c r="I23" s="164"/>
      <c r="J23" s="163"/>
      <c r="K23" s="165"/>
      <c r="L23" s="164"/>
      <c r="M23" s="166"/>
      <c r="N23" s="163"/>
      <c r="O23" s="166"/>
      <c r="P23" s="163"/>
      <c r="Q23" s="166"/>
      <c r="R23" s="163"/>
      <c r="S23" s="166"/>
      <c r="T23" s="158">
        <f t="shared" si="1"/>
        <v>0</v>
      </c>
      <c r="U23" s="121">
        <f t="shared" si="2"/>
        <v>0</v>
      </c>
      <c r="V23" s="121">
        <f t="shared" si="3"/>
        <v>0</v>
      </c>
      <c r="W23" s="17"/>
    </row>
    <row r="24" spans="1:23" s="16" customFormat="1" ht="15.75" customHeight="1">
      <c r="A24" s="195" t="str">
        <f t="shared" si="0"/>
        <v/>
      </c>
      <c r="B24" s="157">
        <v>11</v>
      </c>
      <c r="C24" s="162"/>
      <c r="D24" s="162"/>
      <c r="E24" s="162"/>
      <c r="F24" s="162"/>
      <c r="G24" s="162"/>
      <c r="H24" s="163"/>
      <c r="I24" s="164"/>
      <c r="J24" s="163"/>
      <c r="K24" s="165"/>
      <c r="L24" s="164"/>
      <c r="M24" s="166"/>
      <c r="N24" s="163"/>
      <c r="O24" s="166"/>
      <c r="P24" s="163"/>
      <c r="Q24" s="166"/>
      <c r="R24" s="163"/>
      <c r="S24" s="166"/>
      <c r="T24" s="158">
        <f t="shared" si="1"/>
        <v>0</v>
      </c>
      <c r="U24" s="121">
        <f t="shared" si="2"/>
        <v>0</v>
      </c>
      <c r="V24" s="121">
        <f t="shared" si="3"/>
        <v>0</v>
      </c>
      <c r="W24" s="17"/>
    </row>
    <row r="25" spans="1:23" s="16" customFormat="1" ht="15.75" customHeight="1">
      <c r="A25" s="195" t="str">
        <f t="shared" si="0"/>
        <v/>
      </c>
      <c r="B25" s="157">
        <v>12</v>
      </c>
      <c r="C25" s="162"/>
      <c r="D25" s="162"/>
      <c r="E25" s="162"/>
      <c r="F25" s="162"/>
      <c r="G25" s="162"/>
      <c r="H25" s="163"/>
      <c r="I25" s="164"/>
      <c r="J25" s="163"/>
      <c r="K25" s="165"/>
      <c r="L25" s="164"/>
      <c r="M25" s="166"/>
      <c r="N25" s="163"/>
      <c r="O25" s="166"/>
      <c r="P25" s="163"/>
      <c r="Q25" s="166"/>
      <c r="R25" s="163"/>
      <c r="S25" s="166"/>
      <c r="T25" s="158">
        <f t="shared" si="1"/>
        <v>0</v>
      </c>
      <c r="U25" s="121">
        <f t="shared" si="2"/>
        <v>0</v>
      </c>
      <c r="V25" s="121">
        <f t="shared" si="3"/>
        <v>0</v>
      </c>
      <c r="W25" s="17"/>
    </row>
    <row r="26" spans="1:23" s="16" customFormat="1" ht="15.75" customHeight="1">
      <c r="A26" s="195" t="str">
        <f t="shared" si="0"/>
        <v/>
      </c>
      <c r="B26" s="157">
        <v>13</v>
      </c>
      <c r="C26" s="162"/>
      <c r="D26" s="162"/>
      <c r="E26" s="162"/>
      <c r="F26" s="162"/>
      <c r="G26" s="162"/>
      <c r="H26" s="163"/>
      <c r="I26" s="164"/>
      <c r="J26" s="163"/>
      <c r="K26" s="165"/>
      <c r="L26" s="164"/>
      <c r="M26" s="166"/>
      <c r="N26" s="163"/>
      <c r="O26" s="166"/>
      <c r="P26" s="163"/>
      <c r="Q26" s="166"/>
      <c r="R26" s="163"/>
      <c r="S26" s="166"/>
      <c r="T26" s="158">
        <f t="shared" si="1"/>
        <v>0</v>
      </c>
      <c r="U26" s="121">
        <f t="shared" si="2"/>
        <v>0</v>
      </c>
      <c r="V26" s="121">
        <f t="shared" si="3"/>
        <v>0</v>
      </c>
      <c r="W26" s="17"/>
    </row>
    <row r="27" spans="1:23" s="16" customFormat="1" ht="15.75" customHeight="1">
      <c r="A27" s="195" t="str">
        <f t="shared" si="0"/>
        <v/>
      </c>
      <c r="B27" s="157">
        <v>14</v>
      </c>
      <c r="C27" s="162"/>
      <c r="D27" s="162"/>
      <c r="E27" s="162"/>
      <c r="F27" s="162"/>
      <c r="G27" s="162"/>
      <c r="H27" s="163"/>
      <c r="I27" s="164"/>
      <c r="J27" s="163"/>
      <c r="K27" s="165"/>
      <c r="L27" s="164"/>
      <c r="M27" s="166"/>
      <c r="N27" s="163"/>
      <c r="O27" s="166"/>
      <c r="P27" s="163"/>
      <c r="Q27" s="166"/>
      <c r="R27" s="163"/>
      <c r="S27" s="166"/>
      <c r="T27" s="158">
        <f t="shared" si="1"/>
        <v>0</v>
      </c>
      <c r="U27" s="121">
        <f t="shared" si="2"/>
        <v>0</v>
      </c>
      <c r="V27" s="121">
        <f t="shared" si="3"/>
        <v>0</v>
      </c>
      <c r="W27" s="17"/>
    </row>
    <row r="28" spans="1:23" s="16" customFormat="1" ht="15.75" customHeight="1">
      <c r="A28" s="195" t="str">
        <f t="shared" si="0"/>
        <v/>
      </c>
      <c r="B28" s="157">
        <v>15</v>
      </c>
      <c r="C28" s="162"/>
      <c r="D28" s="162"/>
      <c r="E28" s="162"/>
      <c r="F28" s="162"/>
      <c r="G28" s="162"/>
      <c r="H28" s="163"/>
      <c r="I28" s="164"/>
      <c r="J28" s="163"/>
      <c r="K28" s="165"/>
      <c r="L28" s="164"/>
      <c r="M28" s="166"/>
      <c r="N28" s="163"/>
      <c r="O28" s="166"/>
      <c r="P28" s="163"/>
      <c r="Q28" s="166"/>
      <c r="R28" s="163"/>
      <c r="S28" s="166"/>
      <c r="T28" s="158">
        <f t="shared" si="1"/>
        <v>0</v>
      </c>
      <c r="U28" s="121">
        <f t="shared" si="2"/>
        <v>0</v>
      </c>
      <c r="V28" s="121">
        <f t="shared" si="3"/>
        <v>0</v>
      </c>
      <c r="W28" s="17"/>
    </row>
    <row r="29" spans="1:23" s="16" customFormat="1" ht="15.75" customHeight="1">
      <c r="A29" s="195" t="str">
        <f t="shared" si="0"/>
        <v/>
      </c>
      <c r="B29" s="157">
        <v>16</v>
      </c>
      <c r="C29" s="162"/>
      <c r="D29" s="162"/>
      <c r="E29" s="162"/>
      <c r="F29" s="162"/>
      <c r="G29" s="162"/>
      <c r="H29" s="163"/>
      <c r="I29" s="164"/>
      <c r="J29" s="163"/>
      <c r="K29" s="165"/>
      <c r="L29" s="164"/>
      <c r="M29" s="166"/>
      <c r="N29" s="163"/>
      <c r="O29" s="166"/>
      <c r="P29" s="163"/>
      <c r="Q29" s="166"/>
      <c r="R29" s="163"/>
      <c r="S29" s="166"/>
      <c r="T29" s="158">
        <f t="shared" si="1"/>
        <v>0</v>
      </c>
      <c r="U29" s="121">
        <f t="shared" si="2"/>
        <v>0</v>
      </c>
      <c r="V29" s="121">
        <f t="shared" si="3"/>
        <v>0</v>
      </c>
      <c r="W29" s="17"/>
    </row>
    <row r="30" spans="1:23" s="16" customFormat="1" ht="15.75" customHeight="1">
      <c r="A30" s="195" t="str">
        <f t="shared" si="0"/>
        <v/>
      </c>
      <c r="B30" s="157">
        <v>17</v>
      </c>
      <c r="C30" s="162"/>
      <c r="D30" s="162"/>
      <c r="E30" s="162"/>
      <c r="F30" s="162"/>
      <c r="G30" s="162"/>
      <c r="H30" s="163"/>
      <c r="I30" s="164"/>
      <c r="J30" s="163"/>
      <c r="K30" s="165"/>
      <c r="L30" s="164"/>
      <c r="M30" s="166"/>
      <c r="N30" s="163"/>
      <c r="O30" s="166"/>
      <c r="P30" s="163"/>
      <c r="Q30" s="166"/>
      <c r="R30" s="163"/>
      <c r="S30" s="166"/>
      <c r="T30" s="158">
        <f t="shared" si="1"/>
        <v>0</v>
      </c>
      <c r="U30" s="121">
        <f t="shared" si="2"/>
        <v>0</v>
      </c>
      <c r="V30" s="121">
        <f t="shared" si="3"/>
        <v>0</v>
      </c>
      <c r="W30" s="17"/>
    </row>
    <row r="31" spans="1:23" s="16" customFormat="1" ht="15.75" customHeight="1">
      <c r="A31" s="195" t="str">
        <f t="shared" si="0"/>
        <v/>
      </c>
      <c r="B31" s="157">
        <v>18</v>
      </c>
      <c r="C31" s="162"/>
      <c r="D31" s="162"/>
      <c r="E31" s="162"/>
      <c r="F31" s="162"/>
      <c r="G31" s="162"/>
      <c r="H31" s="163"/>
      <c r="I31" s="164"/>
      <c r="J31" s="163"/>
      <c r="K31" s="165"/>
      <c r="L31" s="164"/>
      <c r="M31" s="166"/>
      <c r="N31" s="163"/>
      <c r="O31" s="166"/>
      <c r="P31" s="163"/>
      <c r="Q31" s="166"/>
      <c r="R31" s="163"/>
      <c r="S31" s="166"/>
      <c r="T31" s="158">
        <f t="shared" si="1"/>
        <v>0</v>
      </c>
      <c r="U31" s="121">
        <f t="shared" si="2"/>
        <v>0</v>
      </c>
      <c r="V31" s="121">
        <f t="shared" si="3"/>
        <v>0</v>
      </c>
      <c r="W31" s="17"/>
    </row>
    <row r="32" spans="1:23" s="16" customFormat="1" ht="15.75" customHeight="1">
      <c r="A32" s="195" t="str">
        <f t="shared" si="0"/>
        <v/>
      </c>
      <c r="B32" s="157">
        <v>19</v>
      </c>
      <c r="C32" s="162"/>
      <c r="D32" s="162"/>
      <c r="E32" s="162"/>
      <c r="F32" s="162"/>
      <c r="G32" s="162"/>
      <c r="H32" s="163"/>
      <c r="I32" s="164"/>
      <c r="J32" s="163"/>
      <c r="K32" s="165"/>
      <c r="L32" s="164"/>
      <c r="M32" s="166"/>
      <c r="N32" s="163"/>
      <c r="O32" s="166"/>
      <c r="P32" s="163"/>
      <c r="Q32" s="166"/>
      <c r="R32" s="163"/>
      <c r="S32" s="166"/>
      <c r="T32" s="158">
        <f t="shared" si="1"/>
        <v>0</v>
      </c>
      <c r="U32" s="121">
        <f t="shared" si="2"/>
        <v>0</v>
      </c>
      <c r="V32" s="121">
        <f t="shared" si="3"/>
        <v>0</v>
      </c>
      <c r="W32" s="17"/>
    </row>
    <row r="33" spans="1:23" s="16" customFormat="1" ht="15.75" customHeight="1">
      <c r="A33" s="195" t="str">
        <f t="shared" si="0"/>
        <v/>
      </c>
      <c r="B33" s="157">
        <v>20</v>
      </c>
      <c r="C33" s="162"/>
      <c r="D33" s="162"/>
      <c r="E33" s="162"/>
      <c r="F33" s="162"/>
      <c r="G33" s="162"/>
      <c r="H33" s="163"/>
      <c r="I33" s="164"/>
      <c r="J33" s="163"/>
      <c r="K33" s="165"/>
      <c r="L33" s="164"/>
      <c r="M33" s="166"/>
      <c r="N33" s="163"/>
      <c r="O33" s="166"/>
      <c r="P33" s="163"/>
      <c r="Q33" s="166"/>
      <c r="R33" s="163"/>
      <c r="S33" s="166"/>
      <c r="T33" s="158">
        <f t="shared" si="1"/>
        <v>0</v>
      </c>
      <c r="U33" s="121">
        <f t="shared" si="2"/>
        <v>0</v>
      </c>
      <c r="V33" s="121">
        <f t="shared" si="3"/>
        <v>0</v>
      </c>
      <c r="W33" s="17"/>
    </row>
    <row r="34" spans="1:23" s="16" customFormat="1" ht="15.75" customHeight="1">
      <c r="A34" s="195" t="str">
        <f t="shared" si="0"/>
        <v/>
      </c>
      <c r="B34" s="157">
        <v>21</v>
      </c>
      <c r="C34" s="162"/>
      <c r="D34" s="162"/>
      <c r="E34" s="162"/>
      <c r="F34" s="162"/>
      <c r="G34" s="162"/>
      <c r="H34" s="163"/>
      <c r="I34" s="164"/>
      <c r="J34" s="163"/>
      <c r="K34" s="165"/>
      <c r="L34" s="164"/>
      <c r="M34" s="166"/>
      <c r="N34" s="163"/>
      <c r="O34" s="166"/>
      <c r="P34" s="163"/>
      <c r="Q34" s="166"/>
      <c r="R34" s="163"/>
      <c r="S34" s="166"/>
      <c r="T34" s="158">
        <f t="shared" si="1"/>
        <v>0</v>
      </c>
      <c r="U34" s="121">
        <f t="shared" si="2"/>
        <v>0</v>
      </c>
      <c r="V34" s="121">
        <f t="shared" si="3"/>
        <v>0</v>
      </c>
      <c r="W34" s="17"/>
    </row>
    <row r="35" spans="1:23" s="16" customFormat="1" ht="15.75" customHeight="1">
      <c r="A35" s="195" t="str">
        <f t="shared" si="0"/>
        <v/>
      </c>
      <c r="B35" s="157">
        <v>22</v>
      </c>
      <c r="C35" s="162"/>
      <c r="D35" s="162"/>
      <c r="E35" s="162"/>
      <c r="F35" s="162"/>
      <c r="G35" s="162"/>
      <c r="H35" s="163"/>
      <c r="I35" s="164"/>
      <c r="J35" s="163"/>
      <c r="K35" s="165"/>
      <c r="L35" s="164"/>
      <c r="M35" s="166"/>
      <c r="N35" s="163"/>
      <c r="O35" s="166"/>
      <c r="P35" s="163"/>
      <c r="Q35" s="166"/>
      <c r="R35" s="163"/>
      <c r="S35" s="166"/>
      <c r="T35" s="158">
        <f t="shared" si="1"/>
        <v>0</v>
      </c>
      <c r="U35" s="121">
        <f t="shared" si="2"/>
        <v>0</v>
      </c>
      <c r="V35" s="121">
        <f t="shared" si="3"/>
        <v>0</v>
      </c>
      <c r="W35" s="17"/>
    </row>
    <row r="36" spans="1:23" s="16" customFormat="1" ht="15.75" customHeight="1">
      <c r="A36" s="195" t="str">
        <f t="shared" si="0"/>
        <v/>
      </c>
      <c r="B36" s="157">
        <v>23</v>
      </c>
      <c r="C36" s="162"/>
      <c r="D36" s="162"/>
      <c r="E36" s="162"/>
      <c r="F36" s="162"/>
      <c r="G36" s="162"/>
      <c r="H36" s="163"/>
      <c r="I36" s="164"/>
      <c r="J36" s="163"/>
      <c r="K36" s="165"/>
      <c r="L36" s="164"/>
      <c r="M36" s="166"/>
      <c r="N36" s="163"/>
      <c r="O36" s="166"/>
      <c r="P36" s="163"/>
      <c r="Q36" s="166"/>
      <c r="R36" s="163"/>
      <c r="S36" s="166"/>
      <c r="T36" s="158">
        <f t="shared" si="1"/>
        <v>0</v>
      </c>
      <c r="U36" s="121">
        <f t="shared" si="2"/>
        <v>0</v>
      </c>
      <c r="V36" s="121">
        <f t="shared" si="3"/>
        <v>0</v>
      </c>
      <c r="W36" s="17"/>
    </row>
    <row r="37" spans="1:23" s="16" customFormat="1" ht="15.75" customHeight="1">
      <c r="A37" s="195" t="str">
        <f t="shared" si="0"/>
        <v/>
      </c>
      <c r="B37" s="157">
        <v>24</v>
      </c>
      <c r="C37" s="162"/>
      <c r="D37" s="162"/>
      <c r="E37" s="162"/>
      <c r="F37" s="162"/>
      <c r="G37" s="162"/>
      <c r="H37" s="163"/>
      <c r="I37" s="164"/>
      <c r="J37" s="163"/>
      <c r="K37" s="165"/>
      <c r="L37" s="164"/>
      <c r="M37" s="166"/>
      <c r="N37" s="163"/>
      <c r="O37" s="166"/>
      <c r="P37" s="163"/>
      <c r="Q37" s="166"/>
      <c r="R37" s="163"/>
      <c r="S37" s="166"/>
      <c r="T37" s="158">
        <f t="shared" si="1"/>
        <v>0</v>
      </c>
      <c r="U37" s="121">
        <f t="shared" si="2"/>
        <v>0</v>
      </c>
      <c r="V37" s="121">
        <f t="shared" si="3"/>
        <v>0</v>
      </c>
      <c r="W37" s="17"/>
    </row>
    <row r="38" spans="1:23" s="16" customFormat="1" ht="15.75" customHeight="1">
      <c r="A38" s="195" t="str">
        <f t="shared" si="0"/>
        <v/>
      </c>
      <c r="B38" s="157">
        <v>25</v>
      </c>
      <c r="C38" s="162"/>
      <c r="D38" s="162"/>
      <c r="E38" s="162"/>
      <c r="F38" s="162"/>
      <c r="G38" s="162"/>
      <c r="H38" s="163"/>
      <c r="I38" s="164"/>
      <c r="J38" s="163"/>
      <c r="K38" s="165"/>
      <c r="L38" s="164"/>
      <c r="M38" s="166"/>
      <c r="N38" s="163"/>
      <c r="O38" s="166"/>
      <c r="P38" s="163"/>
      <c r="Q38" s="166"/>
      <c r="R38" s="163"/>
      <c r="S38" s="166"/>
      <c r="T38" s="158">
        <f t="shared" si="1"/>
        <v>0</v>
      </c>
      <c r="U38" s="121">
        <f t="shared" si="2"/>
        <v>0</v>
      </c>
      <c r="V38" s="121">
        <f t="shared" si="3"/>
        <v>0</v>
      </c>
      <c r="W38" s="17"/>
    </row>
    <row r="39" spans="1:23" s="16" customFormat="1" ht="15.75" customHeight="1">
      <c r="A39" s="195" t="str">
        <f t="shared" si="0"/>
        <v/>
      </c>
      <c r="B39" s="157">
        <v>26</v>
      </c>
      <c r="C39" s="162"/>
      <c r="D39" s="162"/>
      <c r="E39" s="162"/>
      <c r="F39" s="162"/>
      <c r="G39" s="162"/>
      <c r="H39" s="163"/>
      <c r="I39" s="164"/>
      <c r="J39" s="163"/>
      <c r="K39" s="165"/>
      <c r="L39" s="164"/>
      <c r="M39" s="166"/>
      <c r="N39" s="163"/>
      <c r="O39" s="166"/>
      <c r="P39" s="163"/>
      <c r="Q39" s="166"/>
      <c r="R39" s="163"/>
      <c r="S39" s="166"/>
      <c r="T39" s="158">
        <f t="shared" si="1"/>
        <v>0</v>
      </c>
      <c r="U39" s="121">
        <f t="shared" si="2"/>
        <v>0</v>
      </c>
      <c r="V39" s="121">
        <f t="shared" si="3"/>
        <v>0</v>
      </c>
      <c r="W39" s="17"/>
    </row>
    <row r="40" spans="1:23" s="16" customFormat="1" ht="15.75" customHeight="1">
      <c r="A40" s="195" t="str">
        <f t="shared" si="0"/>
        <v/>
      </c>
      <c r="B40" s="157">
        <v>27</v>
      </c>
      <c r="C40" s="162"/>
      <c r="D40" s="162"/>
      <c r="E40" s="162"/>
      <c r="F40" s="162"/>
      <c r="G40" s="162"/>
      <c r="H40" s="163"/>
      <c r="I40" s="164"/>
      <c r="J40" s="163"/>
      <c r="K40" s="165"/>
      <c r="L40" s="164"/>
      <c r="M40" s="166"/>
      <c r="N40" s="163"/>
      <c r="O40" s="166"/>
      <c r="P40" s="163"/>
      <c r="Q40" s="166"/>
      <c r="R40" s="163"/>
      <c r="S40" s="166"/>
      <c r="T40" s="158">
        <f t="shared" si="1"/>
        <v>0</v>
      </c>
      <c r="U40" s="121">
        <f t="shared" si="2"/>
        <v>0</v>
      </c>
      <c r="V40" s="121">
        <f t="shared" si="3"/>
        <v>0</v>
      </c>
      <c r="W40" s="17"/>
    </row>
    <row r="41" spans="1:23" s="16" customFormat="1" ht="15.75" customHeight="1">
      <c r="A41" s="195" t="str">
        <f t="shared" si="0"/>
        <v/>
      </c>
      <c r="B41" s="157">
        <v>28</v>
      </c>
      <c r="C41" s="162"/>
      <c r="D41" s="162"/>
      <c r="E41" s="162"/>
      <c r="F41" s="162"/>
      <c r="G41" s="162"/>
      <c r="H41" s="163"/>
      <c r="I41" s="164"/>
      <c r="J41" s="163"/>
      <c r="K41" s="165"/>
      <c r="L41" s="164"/>
      <c r="M41" s="166"/>
      <c r="N41" s="163"/>
      <c r="O41" s="166"/>
      <c r="P41" s="163"/>
      <c r="Q41" s="166"/>
      <c r="R41" s="163"/>
      <c r="S41" s="166"/>
      <c r="T41" s="158">
        <f t="shared" si="1"/>
        <v>0</v>
      </c>
      <c r="U41" s="121">
        <f t="shared" si="2"/>
        <v>0</v>
      </c>
      <c r="V41" s="121">
        <f t="shared" si="3"/>
        <v>0</v>
      </c>
      <c r="W41" s="17"/>
    </row>
    <row r="42" spans="1:23" s="16" customFormat="1" ht="15.75" customHeight="1">
      <c r="A42" s="195" t="str">
        <f t="shared" si="0"/>
        <v/>
      </c>
      <c r="B42" s="157">
        <v>29</v>
      </c>
      <c r="C42" s="162"/>
      <c r="D42" s="162"/>
      <c r="E42" s="162"/>
      <c r="F42" s="162"/>
      <c r="G42" s="162"/>
      <c r="H42" s="163"/>
      <c r="I42" s="164"/>
      <c r="J42" s="163"/>
      <c r="K42" s="165"/>
      <c r="L42" s="164"/>
      <c r="M42" s="166"/>
      <c r="N42" s="163"/>
      <c r="O42" s="166"/>
      <c r="P42" s="163"/>
      <c r="Q42" s="166"/>
      <c r="R42" s="163"/>
      <c r="S42" s="166"/>
      <c r="T42" s="158">
        <f t="shared" si="1"/>
        <v>0</v>
      </c>
      <c r="U42" s="121">
        <f t="shared" si="2"/>
        <v>0</v>
      </c>
      <c r="V42" s="121">
        <f t="shared" si="3"/>
        <v>0</v>
      </c>
      <c r="W42" s="17"/>
    </row>
    <row r="43" spans="1:23" s="16" customFormat="1" ht="15.75" customHeight="1">
      <c r="A43" s="195" t="str">
        <f t="shared" si="0"/>
        <v/>
      </c>
      <c r="B43" s="157">
        <v>30</v>
      </c>
      <c r="C43" s="162"/>
      <c r="D43" s="162"/>
      <c r="E43" s="162"/>
      <c r="F43" s="162"/>
      <c r="G43" s="162"/>
      <c r="H43" s="163"/>
      <c r="I43" s="164"/>
      <c r="J43" s="163"/>
      <c r="K43" s="165"/>
      <c r="L43" s="164"/>
      <c r="M43" s="166"/>
      <c r="N43" s="163"/>
      <c r="O43" s="166"/>
      <c r="P43" s="163"/>
      <c r="Q43" s="166"/>
      <c r="R43" s="163"/>
      <c r="S43" s="166"/>
      <c r="T43" s="158">
        <f t="shared" si="1"/>
        <v>0</v>
      </c>
      <c r="U43" s="121">
        <f t="shared" si="2"/>
        <v>0</v>
      </c>
      <c r="V43" s="121">
        <f t="shared" si="3"/>
        <v>0</v>
      </c>
      <c r="W43" s="17"/>
    </row>
    <row r="44" spans="1:23" s="16" customFormat="1" ht="15.75" customHeight="1">
      <c r="A44" s="195" t="str">
        <f t="shared" si="0"/>
        <v/>
      </c>
      <c r="B44" s="157">
        <v>31</v>
      </c>
      <c r="C44" s="162"/>
      <c r="D44" s="162"/>
      <c r="E44" s="162"/>
      <c r="F44" s="162"/>
      <c r="G44" s="162"/>
      <c r="H44" s="163"/>
      <c r="I44" s="164"/>
      <c r="J44" s="163"/>
      <c r="K44" s="165"/>
      <c r="L44" s="164"/>
      <c r="M44" s="166"/>
      <c r="N44" s="163"/>
      <c r="O44" s="166"/>
      <c r="P44" s="163"/>
      <c r="Q44" s="166"/>
      <c r="R44" s="163"/>
      <c r="S44" s="166"/>
      <c r="T44" s="158">
        <f t="shared" si="1"/>
        <v>0</v>
      </c>
      <c r="U44" s="121">
        <f t="shared" si="2"/>
        <v>0</v>
      </c>
      <c r="V44" s="121">
        <f t="shared" si="3"/>
        <v>0</v>
      </c>
      <c r="W44" s="17"/>
    </row>
    <row r="45" spans="1:23" s="16" customFormat="1" ht="15.75" customHeight="1">
      <c r="A45" s="195" t="str">
        <f t="shared" ref="A45:A73" si="4">IF(AND(C45&lt;&gt;"",D45&lt;&gt;"",E45&lt;&gt;"",F45&lt;&gt;"",G45&lt;&gt;"",T45&gt;0),"有","")</f>
        <v/>
      </c>
      <c r="B45" s="157">
        <v>32</v>
      </c>
      <c r="C45" s="162"/>
      <c r="D45" s="162"/>
      <c r="E45" s="162"/>
      <c r="F45" s="162"/>
      <c r="G45" s="162"/>
      <c r="H45" s="163"/>
      <c r="I45" s="164"/>
      <c r="J45" s="163"/>
      <c r="K45" s="165"/>
      <c r="L45" s="164"/>
      <c r="M45" s="166"/>
      <c r="N45" s="163"/>
      <c r="O45" s="166"/>
      <c r="P45" s="163"/>
      <c r="Q45" s="166"/>
      <c r="R45" s="163"/>
      <c r="S45" s="166"/>
      <c r="T45" s="158">
        <f t="shared" si="1"/>
        <v>0</v>
      </c>
      <c r="U45" s="121">
        <f t="shared" si="2"/>
        <v>0</v>
      </c>
      <c r="V45" s="121">
        <f t="shared" si="3"/>
        <v>0</v>
      </c>
      <c r="W45" s="17"/>
    </row>
    <row r="46" spans="1:23" s="16" customFormat="1" ht="15.75" customHeight="1">
      <c r="A46" s="195" t="str">
        <f t="shared" si="4"/>
        <v/>
      </c>
      <c r="B46" s="157">
        <v>33</v>
      </c>
      <c r="C46" s="162"/>
      <c r="D46" s="162"/>
      <c r="E46" s="162"/>
      <c r="F46" s="162"/>
      <c r="G46" s="162"/>
      <c r="H46" s="163"/>
      <c r="I46" s="164"/>
      <c r="J46" s="163"/>
      <c r="K46" s="165"/>
      <c r="L46" s="164"/>
      <c r="M46" s="166"/>
      <c r="N46" s="163"/>
      <c r="O46" s="166"/>
      <c r="P46" s="163"/>
      <c r="Q46" s="166"/>
      <c r="R46" s="163"/>
      <c r="S46" s="166"/>
      <c r="T46" s="158">
        <f t="shared" si="1"/>
        <v>0</v>
      </c>
      <c r="U46" s="121">
        <f t="shared" si="2"/>
        <v>0</v>
      </c>
      <c r="V46" s="121">
        <f t="shared" si="3"/>
        <v>0</v>
      </c>
      <c r="W46" s="17"/>
    </row>
    <row r="47" spans="1:23" s="16" customFormat="1" ht="15.75" customHeight="1">
      <c r="A47" s="195" t="str">
        <f t="shared" si="4"/>
        <v/>
      </c>
      <c r="B47" s="157">
        <v>34</v>
      </c>
      <c r="C47" s="162"/>
      <c r="D47" s="162"/>
      <c r="E47" s="162"/>
      <c r="F47" s="162"/>
      <c r="G47" s="162"/>
      <c r="H47" s="163"/>
      <c r="I47" s="164"/>
      <c r="J47" s="163"/>
      <c r="K47" s="165"/>
      <c r="L47" s="164"/>
      <c r="M47" s="166"/>
      <c r="N47" s="163"/>
      <c r="O47" s="166"/>
      <c r="P47" s="163"/>
      <c r="Q47" s="166"/>
      <c r="R47" s="163"/>
      <c r="S47" s="166"/>
      <c r="T47" s="158">
        <f t="shared" si="1"/>
        <v>0</v>
      </c>
      <c r="U47" s="121">
        <f t="shared" si="2"/>
        <v>0</v>
      </c>
      <c r="V47" s="121">
        <f t="shared" si="3"/>
        <v>0</v>
      </c>
      <c r="W47" s="17"/>
    </row>
    <row r="48" spans="1:23" s="16" customFormat="1" ht="15.75" customHeight="1">
      <c r="A48" s="195" t="str">
        <f t="shared" si="4"/>
        <v/>
      </c>
      <c r="B48" s="157">
        <v>35</v>
      </c>
      <c r="C48" s="162"/>
      <c r="D48" s="162"/>
      <c r="E48" s="162"/>
      <c r="F48" s="162"/>
      <c r="G48" s="162"/>
      <c r="H48" s="163"/>
      <c r="I48" s="164"/>
      <c r="J48" s="163"/>
      <c r="K48" s="165"/>
      <c r="L48" s="164"/>
      <c r="M48" s="166"/>
      <c r="N48" s="163"/>
      <c r="O48" s="166"/>
      <c r="P48" s="163"/>
      <c r="Q48" s="166"/>
      <c r="R48" s="163"/>
      <c r="S48" s="166"/>
      <c r="T48" s="158">
        <f t="shared" si="1"/>
        <v>0</v>
      </c>
      <c r="U48" s="121">
        <f t="shared" si="2"/>
        <v>0</v>
      </c>
      <c r="V48" s="121">
        <f t="shared" si="3"/>
        <v>0</v>
      </c>
      <c r="W48" s="17"/>
    </row>
    <row r="49" spans="1:23" s="16" customFormat="1" ht="15.75" customHeight="1">
      <c r="A49" s="195" t="str">
        <f t="shared" si="4"/>
        <v/>
      </c>
      <c r="B49" s="157">
        <v>36</v>
      </c>
      <c r="C49" s="162"/>
      <c r="D49" s="162"/>
      <c r="E49" s="162"/>
      <c r="F49" s="162"/>
      <c r="G49" s="162"/>
      <c r="H49" s="163"/>
      <c r="I49" s="164"/>
      <c r="J49" s="163"/>
      <c r="K49" s="165"/>
      <c r="L49" s="164"/>
      <c r="M49" s="166"/>
      <c r="N49" s="163"/>
      <c r="O49" s="166"/>
      <c r="P49" s="163"/>
      <c r="Q49" s="166"/>
      <c r="R49" s="163"/>
      <c r="S49" s="166"/>
      <c r="T49" s="158">
        <f t="shared" si="1"/>
        <v>0</v>
      </c>
      <c r="U49" s="121">
        <f t="shared" si="2"/>
        <v>0</v>
      </c>
      <c r="V49" s="121">
        <f t="shared" si="3"/>
        <v>0</v>
      </c>
      <c r="W49" s="17"/>
    </row>
    <row r="50" spans="1:23" s="16" customFormat="1" ht="15.75" customHeight="1">
      <c r="A50" s="195" t="str">
        <f t="shared" si="4"/>
        <v/>
      </c>
      <c r="B50" s="157">
        <v>37</v>
      </c>
      <c r="C50" s="162"/>
      <c r="D50" s="162"/>
      <c r="E50" s="162"/>
      <c r="F50" s="162"/>
      <c r="G50" s="162"/>
      <c r="H50" s="163"/>
      <c r="I50" s="164"/>
      <c r="J50" s="163"/>
      <c r="K50" s="165"/>
      <c r="L50" s="164"/>
      <c r="M50" s="166"/>
      <c r="N50" s="163"/>
      <c r="O50" s="166"/>
      <c r="P50" s="163"/>
      <c r="Q50" s="166"/>
      <c r="R50" s="163"/>
      <c r="S50" s="166"/>
      <c r="T50" s="158">
        <f t="shared" si="1"/>
        <v>0</v>
      </c>
      <c r="U50" s="121">
        <f t="shared" si="2"/>
        <v>0</v>
      </c>
      <c r="V50" s="121">
        <f t="shared" si="3"/>
        <v>0</v>
      </c>
      <c r="W50" s="17"/>
    </row>
    <row r="51" spans="1:23" s="16" customFormat="1" ht="15.75" customHeight="1">
      <c r="A51" s="195" t="str">
        <f t="shared" si="4"/>
        <v/>
      </c>
      <c r="B51" s="157">
        <v>38</v>
      </c>
      <c r="C51" s="162"/>
      <c r="D51" s="162"/>
      <c r="E51" s="162"/>
      <c r="F51" s="162"/>
      <c r="G51" s="162"/>
      <c r="H51" s="163"/>
      <c r="I51" s="164"/>
      <c r="J51" s="163"/>
      <c r="K51" s="165"/>
      <c r="L51" s="164"/>
      <c r="M51" s="166"/>
      <c r="N51" s="163"/>
      <c r="O51" s="166"/>
      <c r="P51" s="163"/>
      <c r="Q51" s="166"/>
      <c r="R51" s="163"/>
      <c r="S51" s="166"/>
      <c r="T51" s="158">
        <f t="shared" si="1"/>
        <v>0</v>
      </c>
      <c r="U51" s="121">
        <f t="shared" si="2"/>
        <v>0</v>
      </c>
      <c r="V51" s="121">
        <f t="shared" si="3"/>
        <v>0</v>
      </c>
      <c r="W51" s="17"/>
    </row>
    <row r="52" spans="1:23" s="16" customFormat="1" ht="15.75" customHeight="1">
      <c r="A52" s="195" t="str">
        <f t="shared" si="4"/>
        <v/>
      </c>
      <c r="B52" s="157">
        <v>39</v>
      </c>
      <c r="C52" s="162"/>
      <c r="D52" s="162"/>
      <c r="E52" s="162"/>
      <c r="F52" s="162"/>
      <c r="G52" s="162"/>
      <c r="H52" s="163"/>
      <c r="I52" s="164"/>
      <c r="J52" s="163"/>
      <c r="K52" s="165"/>
      <c r="L52" s="164"/>
      <c r="M52" s="166"/>
      <c r="N52" s="163"/>
      <c r="O52" s="166"/>
      <c r="P52" s="163"/>
      <c r="Q52" s="166"/>
      <c r="R52" s="163"/>
      <c r="S52" s="166"/>
      <c r="T52" s="158">
        <f t="shared" si="1"/>
        <v>0</v>
      </c>
      <c r="U52" s="121">
        <f t="shared" si="2"/>
        <v>0</v>
      </c>
      <c r="V52" s="121">
        <f t="shared" si="3"/>
        <v>0</v>
      </c>
      <c r="W52" s="17"/>
    </row>
    <row r="53" spans="1:23" s="16" customFormat="1" ht="15.75" customHeight="1">
      <c r="A53" s="195" t="str">
        <f t="shared" si="4"/>
        <v/>
      </c>
      <c r="B53" s="157">
        <v>40</v>
      </c>
      <c r="C53" s="162"/>
      <c r="D53" s="162"/>
      <c r="E53" s="162"/>
      <c r="F53" s="162"/>
      <c r="G53" s="162"/>
      <c r="H53" s="163"/>
      <c r="I53" s="164"/>
      <c r="J53" s="163"/>
      <c r="K53" s="165"/>
      <c r="L53" s="164"/>
      <c r="M53" s="166"/>
      <c r="N53" s="163"/>
      <c r="O53" s="166"/>
      <c r="P53" s="163"/>
      <c r="Q53" s="166"/>
      <c r="R53" s="163"/>
      <c r="S53" s="166"/>
      <c r="T53" s="158">
        <f t="shared" si="1"/>
        <v>0</v>
      </c>
      <c r="U53" s="121">
        <f t="shared" si="2"/>
        <v>0</v>
      </c>
      <c r="V53" s="121">
        <f t="shared" si="3"/>
        <v>0</v>
      </c>
      <c r="W53" s="17"/>
    </row>
    <row r="54" spans="1:23" s="16" customFormat="1" ht="15.75" customHeight="1">
      <c r="A54" s="195" t="str">
        <f t="shared" si="4"/>
        <v/>
      </c>
      <c r="B54" s="157">
        <v>41</v>
      </c>
      <c r="C54" s="162"/>
      <c r="D54" s="162"/>
      <c r="E54" s="162"/>
      <c r="F54" s="162"/>
      <c r="G54" s="162"/>
      <c r="H54" s="163"/>
      <c r="I54" s="164"/>
      <c r="J54" s="163"/>
      <c r="K54" s="165"/>
      <c r="L54" s="164"/>
      <c r="M54" s="166"/>
      <c r="N54" s="163"/>
      <c r="O54" s="166"/>
      <c r="P54" s="163"/>
      <c r="Q54" s="166"/>
      <c r="R54" s="163"/>
      <c r="S54" s="166"/>
      <c r="T54" s="158">
        <f t="shared" si="1"/>
        <v>0</v>
      </c>
      <c r="U54" s="121">
        <f t="shared" si="2"/>
        <v>0</v>
      </c>
      <c r="V54" s="121">
        <f t="shared" si="3"/>
        <v>0</v>
      </c>
      <c r="W54" s="17"/>
    </row>
    <row r="55" spans="1:23" s="16" customFormat="1" ht="15.75" customHeight="1">
      <c r="A55" s="195" t="str">
        <f t="shared" si="4"/>
        <v/>
      </c>
      <c r="B55" s="157">
        <v>42</v>
      </c>
      <c r="C55" s="162"/>
      <c r="D55" s="162"/>
      <c r="E55" s="162"/>
      <c r="F55" s="162"/>
      <c r="G55" s="162"/>
      <c r="H55" s="163"/>
      <c r="I55" s="164"/>
      <c r="J55" s="163"/>
      <c r="K55" s="165"/>
      <c r="L55" s="164"/>
      <c r="M55" s="166"/>
      <c r="N55" s="163"/>
      <c r="O55" s="166"/>
      <c r="P55" s="163"/>
      <c r="Q55" s="166"/>
      <c r="R55" s="163"/>
      <c r="S55" s="166"/>
      <c r="T55" s="158">
        <f t="shared" si="1"/>
        <v>0</v>
      </c>
      <c r="U55" s="121">
        <f t="shared" si="2"/>
        <v>0</v>
      </c>
      <c r="V55" s="121">
        <f t="shared" si="3"/>
        <v>0</v>
      </c>
      <c r="W55" s="17"/>
    </row>
    <row r="56" spans="1:23" s="16" customFormat="1" ht="15.75" customHeight="1">
      <c r="A56" s="195" t="str">
        <f t="shared" si="4"/>
        <v/>
      </c>
      <c r="B56" s="157">
        <v>43</v>
      </c>
      <c r="C56" s="162"/>
      <c r="D56" s="162"/>
      <c r="E56" s="162"/>
      <c r="F56" s="162"/>
      <c r="G56" s="162"/>
      <c r="H56" s="163"/>
      <c r="I56" s="164"/>
      <c r="J56" s="163"/>
      <c r="K56" s="165"/>
      <c r="L56" s="164"/>
      <c r="M56" s="166"/>
      <c r="N56" s="163"/>
      <c r="O56" s="166"/>
      <c r="P56" s="163"/>
      <c r="Q56" s="166"/>
      <c r="R56" s="163"/>
      <c r="S56" s="166"/>
      <c r="T56" s="158">
        <f t="shared" si="1"/>
        <v>0</v>
      </c>
      <c r="U56" s="121">
        <f t="shared" si="2"/>
        <v>0</v>
      </c>
      <c r="V56" s="121">
        <f t="shared" si="3"/>
        <v>0</v>
      </c>
      <c r="W56" s="17"/>
    </row>
    <row r="57" spans="1:23" s="16" customFormat="1" ht="15.75" customHeight="1">
      <c r="A57" s="195" t="str">
        <f t="shared" si="4"/>
        <v/>
      </c>
      <c r="B57" s="157">
        <v>44</v>
      </c>
      <c r="C57" s="162"/>
      <c r="D57" s="162"/>
      <c r="E57" s="162"/>
      <c r="F57" s="162"/>
      <c r="G57" s="162"/>
      <c r="H57" s="163"/>
      <c r="I57" s="164"/>
      <c r="J57" s="163"/>
      <c r="K57" s="165"/>
      <c r="L57" s="164"/>
      <c r="M57" s="166"/>
      <c r="N57" s="163"/>
      <c r="O57" s="166"/>
      <c r="P57" s="163"/>
      <c r="Q57" s="166"/>
      <c r="R57" s="163"/>
      <c r="S57" s="166"/>
      <c r="T57" s="158">
        <f t="shared" si="1"/>
        <v>0</v>
      </c>
      <c r="U57" s="121">
        <f t="shared" si="2"/>
        <v>0</v>
      </c>
      <c r="V57" s="121">
        <f t="shared" si="3"/>
        <v>0</v>
      </c>
      <c r="W57" s="17"/>
    </row>
    <row r="58" spans="1:23" s="16" customFormat="1" ht="15.75" customHeight="1">
      <c r="A58" s="195" t="str">
        <f t="shared" si="4"/>
        <v/>
      </c>
      <c r="B58" s="157">
        <v>45</v>
      </c>
      <c r="C58" s="162"/>
      <c r="D58" s="162"/>
      <c r="E58" s="162"/>
      <c r="F58" s="162"/>
      <c r="G58" s="162"/>
      <c r="H58" s="163"/>
      <c r="I58" s="164"/>
      <c r="J58" s="163"/>
      <c r="K58" s="165"/>
      <c r="L58" s="164"/>
      <c r="M58" s="166"/>
      <c r="N58" s="163"/>
      <c r="O58" s="166"/>
      <c r="P58" s="163"/>
      <c r="Q58" s="166"/>
      <c r="R58" s="163"/>
      <c r="S58" s="166"/>
      <c r="T58" s="158">
        <f t="shared" si="1"/>
        <v>0</v>
      </c>
      <c r="U58" s="121">
        <f t="shared" si="2"/>
        <v>0</v>
      </c>
      <c r="V58" s="121">
        <f t="shared" si="3"/>
        <v>0</v>
      </c>
      <c r="W58" s="17"/>
    </row>
    <row r="59" spans="1:23" s="16" customFormat="1" ht="15.75" customHeight="1">
      <c r="A59" s="195" t="str">
        <f t="shared" si="4"/>
        <v/>
      </c>
      <c r="B59" s="157">
        <v>46</v>
      </c>
      <c r="C59" s="162"/>
      <c r="D59" s="162"/>
      <c r="E59" s="162"/>
      <c r="F59" s="162"/>
      <c r="G59" s="162"/>
      <c r="H59" s="163"/>
      <c r="I59" s="164"/>
      <c r="J59" s="163"/>
      <c r="K59" s="165"/>
      <c r="L59" s="164"/>
      <c r="M59" s="166"/>
      <c r="N59" s="163"/>
      <c r="O59" s="166"/>
      <c r="P59" s="163"/>
      <c r="Q59" s="166"/>
      <c r="R59" s="163"/>
      <c r="S59" s="166"/>
      <c r="T59" s="158">
        <f t="shared" si="1"/>
        <v>0</v>
      </c>
      <c r="U59" s="121">
        <f t="shared" si="2"/>
        <v>0</v>
      </c>
      <c r="V59" s="121">
        <f t="shared" si="3"/>
        <v>0</v>
      </c>
      <c r="W59" s="17"/>
    </row>
    <row r="60" spans="1:23" s="16" customFormat="1" ht="15.75" customHeight="1">
      <c r="A60" s="195" t="str">
        <f t="shared" si="4"/>
        <v/>
      </c>
      <c r="B60" s="157">
        <v>47</v>
      </c>
      <c r="C60" s="162"/>
      <c r="D60" s="162"/>
      <c r="E60" s="162"/>
      <c r="F60" s="162"/>
      <c r="G60" s="162"/>
      <c r="H60" s="163"/>
      <c r="I60" s="164"/>
      <c r="J60" s="163"/>
      <c r="K60" s="165"/>
      <c r="L60" s="164"/>
      <c r="M60" s="166"/>
      <c r="N60" s="163"/>
      <c r="O60" s="166"/>
      <c r="P60" s="163"/>
      <c r="Q60" s="166"/>
      <c r="R60" s="163"/>
      <c r="S60" s="166"/>
      <c r="T60" s="158">
        <f t="shared" si="1"/>
        <v>0</v>
      </c>
      <c r="U60" s="121">
        <f t="shared" si="2"/>
        <v>0</v>
      </c>
      <c r="V60" s="121">
        <f t="shared" si="3"/>
        <v>0</v>
      </c>
      <c r="W60" s="17"/>
    </row>
    <row r="61" spans="1:23" s="16" customFormat="1" ht="15.75" customHeight="1">
      <c r="A61" s="195" t="str">
        <f t="shared" si="4"/>
        <v/>
      </c>
      <c r="B61" s="157">
        <v>48</v>
      </c>
      <c r="C61" s="162"/>
      <c r="D61" s="162"/>
      <c r="E61" s="162"/>
      <c r="F61" s="162"/>
      <c r="G61" s="162"/>
      <c r="H61" s="163"/>
      <c r="I61" s="164"/>
      <c r="J61" s="163"/>
      <c r="K61" s="165"/>
      <c r="L61" s="164"/>
      <c r="M61" s="166"/>
      <c r="N61" s="163"/>
      <c r="O61" s="166"/>
      <c r="P61" s="163"/>
      <c r="Q61" s="166"/>
      <c r="R61" s="163"/>
      <c r="S61" s="166"/>
      <c r="T61" s="158">
        <f t="shared" si="1"/>
        <v>0</v>
      </c>
      <c r="U61" s="121">
        <f t="shared" si="2"/>
        <v>0</v>
      </c>
      <c r="V61" s="121">
        <f t="shared" si="3"/>
        <v>0</v>
      </c>
      <c r="W61" s="17"/>
    </row>
    <row r="62" spans="1:23" s="16" customFormat="1" ht="15.75" customHeight="1">
      <c r="A62" s="195" t="str">
        <f t="shared" si="4"/>
        <v/>
      </c>
      <c r="B62" s="157">
        <v>49</v>
      </c>
      <c r="C62" s="162"/>
      <c r="D62" s="162"/>
      <c r="E62" s="162"/>
      <c r="F62" s="162"/>
      <c r="G62" s="162"/>
      <c r="H62" s="163"/>
      <c r="I62" s="164"/>
      <c r="J62" s="163"/>
      <c r="K62" s="165"/>
      <c r="L62" s="164"/>
      <c r="M62" s="166"/>
      <c r="N62" s="163"/>
      <c r="O62" s="166"/>
      <c r="P62" s="163"/>
      <c r="Q62" s="166"/>
      <c r="R62" s="163"/>
      <c r="S62" s="166"/>
      <c r="T62" s="158">
        <f t="shared" si="1"/>
        <v>0</v>
      </c>
      <c r="U62" s="121">
        <f t="shared" si="2"/>
        <v>0</v>
      </c>
      <c r="V62" s="121">
        <f t="shared" si="3"/>
        <v>0</v>
      </c>
      <c r="W62" s="17"/>
    </row>
    <row r="63" spans="1:23" s="16" customFormat="1" ht="15.75" customHeight="1">
      <c r="A63" s="195" t="str">
        <f t="shared" si="4"/>
        <v/>
      </c>
      <c r="B63" s="157">
        <v>50</v>
      </c>
      <c r="C63" s="162"/>
      <c r="D63" s="162"/>
      <c r="E63" s="162"/>
      <c r="F63" s="162"/>
      <c r="G63" s="162"/>
      <c r="H63" s="163"/>
      <c r="I63" s="164"/>
      <c r="J63" s="163"/>
      <c r="K63" s="165"/>
      <c r="L63" s="164"/>
      <c r="M63" s="166"/>
      <c r="N63" s="163"/>
      <c r="O63" s="166"/>
      <c r="P63" s="163"/>
      <c r="Q63" s="166"/>
      <c r="R63" s="163"/>
      <c r="S63" s="166"/>
      <c r="T63" s="158">
        <f t="shared" si="1"/>
        <v>0</v>
      </c>
      <c r="U63" s="121">
        <f t="shared" si="2"/>
        <v>0</v>
      </c>
      <c r="V63" s="121">
        <f t="shared" si="3"/>
        <v>0</v>
      </c>
      <c r="W63" s="17"/>
    </row>
    <row r="64" spans="1:23" s="16" customFormat="1" ht="15.75" customHeight="1">
      <c r="A64" s="195" t="str">
        <f t="shared" si="4"/>
        <v/>
      </c>
      <c r="B64" s="157">
        <v>51</v>
      </c>
      <c r="C64" s="162"/>
      <c r="D64" s="162"/>
      <c r="E64" s="162"/>
      <c r="F64" s="162"/>
      <c r="G64" s="162"/>
      <c r="H64" s="163"/>
      <c r="I64" s="164"/>
      <c r="J64" s="163"/>
      <c r="K64" s="165"/>
      <c r="L64" s="164"/>
      <c r="M64" s="166"/>
      <c r="N64" s="163"/>
      <c r="O64" s="166"/>
      <c r="P64" s="163"/>
      <c r="Q64" s="166"/>
      <c r="R64" s="163"/>
      <c r="S64" s="166"/>
      <c r="T64" s="158">
        <f t="shared" si="1"/>
        <v>0</v>
      </c>
      <c r="U64" s="121">
        <f t="shared" si="2"/>
        <v>0</v>
      </c>
      <c r="V64" s="121">
        <f t="shared" si="3"/>
        <v>0</v>
      </c>
      <c r="W64" s="17"/>
    </row>
    <row r="65" spans="1:23" s="16" customFormat="1" ht="15.75" customHeight="1">
      <c r="A65" s="195" t="str">
        <f t="shared" si="4"/>
        <v/>
      </c>
      <c r="B65" s="157">
        <v>52</v>
      </c>
      <c r="C65" s="162"/>
      <c r="D65" s="162"/>
      <c r="E65" s="162"/>
      <c r="F65" s="162"/>
      <c r="G65" s="162"/>
      <c r="H65" s="163"/>
      <c r="I65" s="164"/>
      <c r="J65" s="163"/>
      <c r="K65" s="165"/>
      <c r="L65" s="164"/>
      <c r="M65" s="166"/>
      <c r="N65" s="163"/>
      <c r="O65" s="166"/>
      <c r="P65" s="163"/>
      <c r="Q65" s="166"/>
      <c r="R65" s="163"/>
      <c r="S65" s="166"/>
      <c r="T65" s="158">
        <f t="shared" si="1"/>
        <v>0</v>
      </c>
      <c r="U65" s="121">
        <f t="shared" si="2"/>
        <v>0</v>
      </c>
      <c r="V65" s="121">
        <f t="shared" si="3"/>
        <v>0</v>
      </c>
      <c r="W65" s="17"/>
    </row>
    <row r="66" spans="1:23" s="16" customFormat="1" ht="15.75" customHeight="1">
      <c r="A66" s="195" t="str">
        <f t="shared" si="4"/>
        <v/>
      </c>
      <c r="B66" s="157">
        <v>53</v>
      </c>
      <c r="C66" s="162"/>
      <c r="D66" s="162"/>
      <c r="E66" s="162"/>
      <c r="F66" s="162"/>
      <c r="G66" s="162"/>
      <c r="H66" s="163"/>
      <c r="I66" s="164"/>
      <c r="J66" s="163"/>
      <c r="K66" s="165"/>
      <c r="L66" s="164"/>
      <c r="M66" s="166"/>
      <c r="N66" s="163"/>
      <c r="O66" s="166"/>
      <c r="P66" s="163"/>
      <c r="Q66" s="166"/>
      <c r="R66" s="163"/>
      <c r="S66" s="166"/>
      <c r="T66" s="158">
        <f t="shared" si="1"/>
        <v>0</v>
      </c>
      <c r="U66" s="121">
        <f t="shared" si="2"/>
        <v>0</v>
      </c>
      <c r="V66" s="121">
        <f t="shared" si="3"/>
        <v>0</v>
      </c>
      <c r="W66" s="17"/>
    </row>
    <row r="67" spans="1:23" s="16" customFormat="1" ht="15.75" customHeight="1">
      <c r="A67" s="195" t="str">
        <f t="shared" si="4"/>
        <v/>
      </c>
      <c r="B67" s="157">
        <v>54</v>
      </c>
      <c r="C67" s="162"/>
      <c r="D67" s="162"/>
      <c r="E67" s="162"/>
      <c r="F67" s="162"/>
      <c r="G67" s="162"/>
      <c r="H67" s="163"/>
      <c r="I67" s="164"/>
      <c r="J67" s="163"/>
      <c r="K67" s="165"/>
      <c r="L67" s="164"/>
      <c r="M67" s="166"/>
      <c r="N67" s="163"/>
      <c r="O67" s="166"/>
      <c r="P67" s="163"/>
      <c r="Q67" s="166"/>
      <c r="R67" s="163"/>
      <c r="S67" s="166"/>
      <c r="T67" s="158">
        <f t="shared" si="1"/>
        <v>0</v>
      </c>
      <c r="U67" s="121">
        <f t="shared" si="2"/>
        <v>0</v>
      </c>
      <c r="V67" s="121">
        <f t="shared" si="3"/>
        <v>0</v>
      </c>
      <c r="W67" s="17"/>
    </row>
    <row r="68" spans="1:23" s="16" customFormat="1" ht="15.75" customHeight="1">
      <c r="A68" s="195" t="str">
        <f t="shared" si="4"/>
        <v/>
      </c>
      <c r="B68" s="157">
        <v>55</v>
      </c>
      <c r="C68" s="162"/>
      <c r="D68" s="162"/>
      <c r="E68" s="162"/>
      <c r="F68" s="162"/>
      <c r="G68" s="162"/>
      <c r="H68" s="163"/>
      <c r="I68" s="164"/>
      <c r="J68" s="163"/>
      <c r="K68" s="165"/>
      <c r="L68" s="164"/>
      <c r="M68" s="166"/>
      <c r="N68" s="163"/>
      <c r="O68" s="166"/>
      <c r="P68" s="163"/>
      <c r="Q68" s="166"/>
      <c r="R68" s="163"/>
      <c r="S68" s="166"/>
      <c r="T68" s="158">
        <f t="shared" si="1"/>
        <v>0</v>
      </c>
      <c r="U68" s="121">
        <f t="shared" si="2"/>
        <v>0</v>
      </c>
      <c r="V68" s="121">
        <f t="shared" si="3"/>
        <v>0</v>
      </c>
      <c r="W68" s="17"/>
    </row>
    <row r="69" spans="1:23" s="16" customFormat="1" ht="15.75" customHeight="1">
      <c r="A69" s="195" t="str">
        <f t="shared" si="4"/>
        <v/>
      </c>
      <c r="B69" s="157">
        <v>56</v>
      </c>
      <c r="C69" s="162"/>
      <c r="D69" s="162"/>
      <c r="E69" s="162"/>
      <c r="F69" s="162"/>
      <c r="G69" s="162"/>
      <c r="H69" s="163"/>
      <c r="I69" s="164"/>
      <c r="J69" s="163"/>
      <c r="K69" s="165"/>
      <c r="L69" s="164"/>
      <c r="M69" s="166"/>
      <c r="N69" s="163"/>
      <c r="O69" s="166"/>
      <c r="P69" s="163"/>
      <c r="Q69" s="166"/>
      <c r="R69" s="163"/>
      <c r="S69" s="166"/>
      <c r="T69" s="158">
        <f t="shared" si="1"/>
        <v>0</v>
      </c>
      <c r="U69" s="121">
        <f t="shared" si="2"/>
        <v>0</v>
      </c>
      <c r="V69" s="121">
        <f t="shared" si="3"/>
        <v>0</v>
      </c>
      <c r="W69" s="17"/>
    </row>
    <row r="70" spans="1:23" ht="15.75" customHeight="1">
      <c r="A70" s="195" t="str">
        <f t="shared" si="4"/>
        <v/>
      </c>
      <c r="B70" s="157">
        <v>57</v>
      </c>
      <c r="C70" s="162"/>
      <c r="D70" s="162"/>
      <c r="E70" s="162"/>
      <c r="F70" s="162"/>
      <c r="G70" s="162"/>
      <c r="H70" s="163"/>
      <c r="I70" s="164"/>
      <c r="J70" s="163"/>
      <c r="K70" s="165"/>
      <c r="L70" s="164"/>
      <c r="M70" s="166"/>
      <c r="N70" s="163"/>
      <c r="O70" s="166"/>
      <c r="P70" s="163"/>
      <c r="Q70" s="166"/>
      <c r="R70" s="163"/>
      <c r="S70" s="166"/>
      <c r="T70" s="158">
        <f t="shared" si="1"/>
        <v>0</v>
      </c>
      <c r="U70" s="121">
        <f t="shared" si="2"/>
        <v>0</v>
      </c>
      <c r="V70" s="121">
        <f t="shared" si="3"/>
        <v>0</v>
      </c>
      <c r="W70" s="13"/>
    </row>
    <row r="71" spans="1:23" ht="15.75" customHeight="1">
      <c r="A71" s="195" t="str">
        <f t="shared" si="4"/>
        <v/>
      </c>
      <c r="B71" s="157">
        <v>58</v>
      </c>
      <c r="C71" s="162"/>
      <c r="D71" s="162"/>
      <c r="E71" s="162"/>
      <c r="F71" s="162"/>
      <c r="G71" s="162"/>
      <c r="H71" s="163"/>
      <c r="I71" s="164"/>
      <c r="J71" s="163"/>
      <c r="K71" s="165"/>
      <c r="L71" s="164"/>
      <c r="M71" s="166"/>
      <c r="N71" s="163"/>
      <c r="O71" s="166"/>
      <c r="P71" s="163"/>
      <c r="Q71" s="166"/>
      <c r="R71" s="163"/>
      <c r="S71" s="166"/>
      <c r="T71" s="158">
        <f t="shared" si="1"/>
        <v>0</v>
      </c>
      <c r="U71" s="121">
        <f t="shared" si="2"/>
        <v>0</v>
      </c>
      <c r="V71" s="121">
        <f t="shared" si="3"/>
        <v>0</v>
      </c>
      <c r="W71" s="13"/>
    </row>
    <row r="72" spans="1:23" ht="15.75" customHeight="1">
      <c r="A72" s="195" t="str">
        <f t="shared" si="4"/>
        <v/>
      </c>
      <c r="B72" s="157">
        <v>59</v>
      </c>
      <c r="C72" s="162"/>
      <c r="D72" s="162"/>
      <c r="E72" s="162"/>
      <c r="F72" s="162"/>
      <c r="G72" s="162"/>
      <c r="H72" s="163"/>
      <c r="I72" s="164"/>
      <c r="J72" s="163"/>
      <c r="K72" s="165"/>
      <c r="L72" s="164"/>
      <c r="M72" s="166"/>
      <c r="N72" s="163"/>
      <c r="O72" s="166"/>
      <c r="P72" s="163"/>
      <c r="Q72" s="166"/>
      <c r="R72" s="163"/>
      <c r="S72" s="166"/>
      <c r="T72" s="158">
        <f t="shared" si="1"/>
        <v>0</v>
      </c>
      <c r="U72" s="121">
        <f t="shared" si="2"/>
        <v>0</v>
      </c>
      <c r="V72" s="121">
        <f t="shared" si="3"/>
        <v>0</v>
      </c>
      <c r="W72" s="13"/>
    </row>
    <row r="73" spans="1:23" ht="15.75" customHeight="1">
      <c r="A73" s="195" t="str">
        <f t="shared" si="4"/>
        <v/>
      </c>
      <c r="B73" s="157">
        <v>60</v>
      </c>
      <c r="C73" s="162"/>
      <c r="D73" s="162"/>
      <c r="E73" s="162"/>
      <c r="F73" s="162"/>
      <c r="G73" s="162"/>
      <c r="H73" s="163"/>
      <c r="I73" s="164"/>
      <c r="J73" s="163"/>
      <c r="K73" s="165"/>
      <c r="L73" s="164"/>
      <c r="M73" s="166"/>
      <c r="N73" s="163"/>
      <c r="O73" s="166"/>
      <c r="P73" s="163"/>
      <c r="Q73" s="166"/>
      <c r="R73" s="163"/>
      <c r="S73" s="166"/>
      <c r="T73" s="158">
        <f t="shared" si="1"/>
        <v>0</v>
      </c>
      <c r="U73" s="121">
        <f t="shared" si="2"/>
        <v>0</v>
      </c>
      <c r="V73" s="121">
        <f t="shared" si="3"/>
        <v>0</v>
      </c>
      <c r="W73" s="13"/>
    </row>
    <row r="74" spans="1:23" ht="15.75" customHeight="1">
      <c r="B74" s="157" t="s">
        <v>101</v>
      </c>
      <c r="C74" s="178">
        <f>COUNTA(C14:C73)</f>
        <v>0</v>
      </c>
      <c r="D74" s="178">
        <f>COUNTA(D14:D73)</f>
        <v>0</v>
      </c>
      <c r="E74" s="178"/>
      <c r="F74" s="178"/>
      <c r="G74" s="178"/>
      <c r="H74" s="178"/>
      <c r="I74" s="178"/>
      <c r="J74" s="178"/>
      <c r="K74" s="178"/>
      <c r="L74" s="178"/>
      <c r="M74" s="202"/>
      <c r="N74" s="178"/>
      <c r="O74" s="206"/>
      <c r="P74" s="178"/>
      <c r="Q74" s="206"/>
      <c r="R74" s="178"/>
      <c r="S74" s="204"/>
      <c r="T74" s="159"/>
      <c r="U74" s="144"/>
      <c r="V74" s="144">
        <f>SUM(V14:V73)</f>
        <v>0</v>
      </c>
      <c r="W74" s="13"/>
    </row>
    <row r="75" spans="1:23" ht="15.75" customHeight="1">
      <c r="B75" s="145"/>
      <c r="C75" s="235" t="s">
        <v>295</v>
      </c>
      <c r="D75" s="17"/>
      <c r="E75" s="17"/>
      <c r="F75" s="17"/>
      <c r="G75" s="17"/>
      <c r="H75" s="17"/>
      <c r="I75" s="17"/>
      <c r="J75" s="17"/>
      <c r="K75" s="17"/>
      <c r="L75" s="17"/>
      <c r="M75" s="17"/>
      <c r="N75" s="17"/>
      <c r="O75" s="17"/>
      <c r="P75" s="17"/>
      <c r="Q75" s="17"/>
      <c r="R75" s="17"/>
      <c r="S75" s="17"/>
      <c r="T75" s="25"/>
      <c r="U75" s="17"/>
      <c r="V75" s="17"/>
      <c r="W75" s="13"/>
    </row>
    <row r="76" spans="1:23" ht="15.75" customHeight="1">
      <c r="B76" s="145"/>
      <c r="C76" s="235" t="s">
        <v>320</v>
      </c>
      <c r="D76" s="17"/>
      <c r="E76" s="17"/>
      <c r="F76" s="17"/>
      <c r="G76" s="17"/>
      <c r="H76" s="17"/>
      <c r="I76" s="17"/>
      <c r="J76" s="17"/>
      <c r="K76" s="17"/>
      <c r="L76" s="17"/>
      <c r="M76" s="17"/>
      <c r="N76" s="17"/>
      <c r="O76" s="17"/>
      <c r="P76" s="17"/>
      <c r="Q76" s="17"/>
      <c r="R76" s="17"/>
      <c r="S76" s="17"/>
      <c r="T76" s="25"/>
      <c r="U76" s="17"/>
      <c r="V76" s="17"/>
      <c r="W76" s="13"/>
    </row>
    <row r="77" spans="1:23" ht="15.75" customHeight="1">
      <c r="B77" s="145"/>
      <c r="C77" s="145" t="s">
        <v>293</v>
      </c>
      <c r="D77" s="17"/>
      <c r="E77" s="17"/>
      <c r="F77" s="17"/>
      <c r="G77" s="17"/>
      <c r="H77" s="17"/>
      <c r="I77" s="17"/>
      <c r="J77" s="17"/>
      <c r="K77" s="17"/>
      <c r="L77" s="17"/>
      <c r="M77" s="17"/>
      <c r="N77" s="17"/>
      <c r="O77" s="17"/>
      <c r="P77" s="17"/>
      <c r="Q77" s="17"/>
      <c r="R77" s="17"/>
      <c r="S77" s="17"/>
      <c r="T77" s="25"/>
      <c r="U77" s="17"/>
      <c r="V77" s="17"/>
      <c r="W77" s="13"/>
    </row>
    <row r="78" spans="1:23" ht="50.45" customHeight="1">
      <c r="A78" s="13"/>
      <c r="B78" s="396" t="s">
        <v>379</v>
      </c>
      <c r="C78" s="397"/>
      <c r="D78" s="397"/>
      <c r="E78" s="397"/>
      <c r="F78" s="397"/>
      <c r="G78" s="397"/>
      <c r="H78" s="397"/>
      <c r="I78" s="397"/>
      <c r="J78" s="397"/>
      <c r="K78" s="397"/>
      <c r="L78" s="397"/>
      <c r="M78" s="397"/>
      <c r="N78" s="397"/>
      <c r="O78" s="397"/>
      <c r="P78" s="397"/>
      <c r="Q78" s="397"/>
      <c r="R78" s="397"/>
      <c r="S78" s="397"/>
      <c r="T78" s="13"/>
      <c r="U78" s="13"/>
      <c r="V78" s="13"/>
      <c r="W78" s="13"/>
    </row>
    <row r="79" spans="1:23" ht="15.75" customHeight="1">
      <c r="B79" s="145"/>
      <c r="C79" s="236" t="s">
        <v>380</v>
      </c>
      <c r="D79" s="207"/>
      <c r="E79" s="207"/>
      <c r="F79" s="207"/>
      <c r="G79" s="207"/>
      <c r="H79" s="207"/>
      <c r="I79" s="207"/>
      <c r="J79" s="207"/>
      <c r="K79" s="207"/>
      <c r="L79" s="207"/>
      <c r="M79" s="17"/>
      <c r="N79" s="17"/>
      <c r="O79" s="17"/>
      <c r="P79" s="17"/>
      <c r="Q79" s="17"/>
      <c r="R79" s="17"/>
      <c r="S79" s="17"/>
      <c r="T79" s="25"/>
      <c r="U79" s="17"/>
      <c r="V79" s="17"/>
      <c r="W79" s="13"/>
    </row>
    <row r="80" spans="1:23" ht="12" customHeight="1">
      <c r="B80" s="145"/>
      <c r="C80" s="179"/>
      <c r="D80" s="17"/>
      <c r="E80" s="17"/>
      <c r="F80" s="17"/>
      <c r="G80" s="17"/>
      <c r="H80" s="17"/>
      <c r="I80" s="17"/>
      <c r="J80" s="17"/>
      <c r="K80" s="17"/>
      <c r="L80" s="17"/>
      <c r="M80" s="17"/>
      <c r="N80" s="17"/>
      <c r="O80" s="17"/>
      <c r="P80" s="17"/>
      <c r="Q80" s="17"/>
      <c r="R80" s="17"/>
      <c r="S80" s="17"/>
      <c r="T80" s="25"/>
      <c r="U80" s="17"/>
      <c r="V80" s="17"/>
      <c r="W80" s="13"/>
    </row>
    <row r="81" spans="2:23" ht="18" customHeight="1">
      <c r="B81" s="145"/>
      <c r="C81" s="145"/>
      <c r="D81" s="13" t="s">
        <v>176</v>
      </c>
      <c r="E81" s="13"/>
      <c r="F81" s="180">
        <f>COUNTIF($G$14:$G$73,"大型ワゴン車")</f>
        <v>0</v>
      </c>
      <c r="G81" s="13" t="s">
        <v>108</v>
      </c>
      <c r="H81" s="414" t="s">
        <v>196</v>
      </c>
      <c r="I81" s="415"/>
      <c r="J81" s="374">
        <v>45748</v>
      </c>
      <c r="K81" s="413"/>
      <c r="L81" s="13"/>
      <c r="M81" s="13"/>
      <c r="N81" s="13"/>
      <c r="O81" s="13"/>
      <c r="P81" s="13"/>
      <c r="Q81" s="13"/>
      <c r="R81" s="13"/>
      <c r="S81" s="13"/>
      <c r="T81" s="13"/>
      <c r="U81" s="13"/>
      <c r="V81" s="13"/>
      <c r="W81" s="13"/>
    </row>
    <row r="82" spans="2:23" ht="18" customHeight="1" thickBot="1">
      <c r="B82" s="145"/>
      <c r="C82" s="145"/>
      <c r="D82" s="13" t="s">
        <v>177</v>
      </c>
      <c r="E82" s="13"/>
      <c r="F82" s="180">
        <f>COUNTIF($G$14:$G$73,"普通車")</f>
        <v>0</v>
      </c>
      <c r="G82" s="13" t="s">
        <v>108</v>
      </c>
      <c r="H82" s="13"/>
      <c r="I82" s="13"/>
      <c r="J82" s="13"/>
      <c r="K82" s="13"/>
      <c r="L82" s="13"/>
      <c r="M82" s="13"/>
      <c r="N82" s="13"/>
      <c r="O82" s="13"/>
      <c r="P82" s="13"/>
      <c r="Q82" s="13"/>
      <c r="R82" s="13"/>
      <c r="S82" s="13"/>
      <c r="T82" s="13"/>
      <c r="U82" s="13"/>
      <c r="V82" s="13"/>
      <c r="W82" s="13"/>
    </row>
    <row r="83" spans="2:23" ht="18" customHeight="1" thickBot="1">
      <c r="B83" s="145"/>
      <c r="C83" s="145"/>
      <c r="D83" s="13" t="s">
        <v>122</v>
      </c>
      <c r="E83" s="13"/>
      <c r="F83" s="180">
        <f>COUNTIF($G$14:$G$73,"軽自動車")</f>
        <v>0</v>
      </c>
      <c r="G83" s="13" t="s">
        <v>108</v>
      </c>
      <c r="H83" s="349" t="s">
        <v>174</v>
      </c>
      <c r="I83" s="350"/>
      <c r="J83" s="408">
        <f>V74</f>
        <v>0</v>
      </c>
      <c r="K83" s="409"/>
      <c r="L83" s="13"/>
      <c r="M83" s="13"/>
      <c r="N83" s="13"/>
      <c r="O83" s="13"/>
      <c r="P83" s="13"/>
      <c r="Q83" s="13"/>
      <c r="R83" s="13"/>
      <c r="S83" s="13"/>
      <c r="T83" s="13"/>
      <c r="U83" s="13"/>
      <c r="V83" s="13"/>
      <c r="W83" s="13"/>
    </row>
    <row r="84" spans="2:23" ht="15" customHeight="1" thickBot="1">
      <c r="B84" s="145"/>
      <c r="C84" s="179"/>
      <c r="D84" s="17"/>
      <c r="E84" s="17"/>
      <c r="F84" s="17"/>
      <c r="G84" s="17"/>
      <c r="H84" s="17"/>
      <c r="I84" s="17"/>
      <c r="J84" s="17"/>
      <c r="K84" s="17"/>
      <c r="L84" s="17"/>
      <c r="M84" s="17"/>
      <c r="N84" s="17"/>
      <c r="O84" s="17"/>
      <c r="P84" s="17"/>
      <c r="Q84" s="17"/>
      <c r="R84" s="17"/>
      <c r="S84" s="17"/>
      <c r="T84" s="25"/>
      <c r="U84" s="17"/>
      <c r="V84" s="17"/>
      <c r="W84" s="13"/>
    </row>
    <row r="85" spans="2:23" ht="26.25" thickBot="1">
      <c r="B85" s="181" t="s">
        <v>296</v>
      </c>
      <c r="C85" s="181"/>
      <c r="D85" s="19" t="s">
        <v>304</v>
      </c>
      <c r="E85" s="13"/>
      <c r="F85" s="405">
        <f>ROUNDDOWN(J83,-3)</f>
        <v>0</v>
      </c>
      <c r="G85" s="406"/>
      <c r="H85" s="13" t="s">
        <v>111</v>
      </c>
      <c r="I85" s="13"/>
      <c r="J85" s="13"/>
      <c r="K85" s="13"/>
      <c r="L85" s="13"/>
      <c r="M85" s="13"/>
      <c r="N85" s="13"/>
      <c r="O85" s="13"/>
      <c r="P85" s="13"/>
      <c r="Q85" s="13"/>
      <c r="R85" s="13"/>
      <c r="S85" s="13"/>
      <c r="T85" s="13"/>
      <c r="U85" s="13"/>
      <c r="V85" s="13"/>
      <c r="W85" s="13"/>
    </row>
    <row r="86" spans="2:23">
      <c r="B86" s="145"/>
      <c r="C86" s="145"/>
      <c r="D86" s="13"/>
      <c r="E86" s="13"/>
      <c r="F86" s="13"/>
      <c r="G86" s="13"/>
      <c r="H86" s="13"/>
      <c r="I86" s="13"/>
      <c r="J86" s="13"/>
      <c r="K86" s="13"/>
      <c r="L86" s="13"/>
      <c r="M86" s="13"/>
      <c r="N86" s="13"/>
      <c r="O86" s="13"/>
      <c r="P86" s="13"/>
      <c r="Q86" s="13"/>
      <c r="R86" s="13"/>
      <c r="S86" s="13"/>
      <c r="T86" s="13"/>
      <c r="U86" s="13"/>
      <c r="V86" s="13"/>
      <c r="W86" s="13"/>
    </row>
    <row r="90" spans="2:23" ht="19.5" hidden="1" thickBot="1">
      <c r="C90" t="s">
        <v>231</v>
      </c>
      <c r="D90" t="s">
        <v>115</v>
      </c>
      <c r="E90">
        <v>30000</v>
      </c>
      <c r="H90" t="s">
        <v>114</v>
      </c>
    </row>
    <row r="91" spans="2:23" ht="19.5" hidden="1" thickBot="1">
      <c r="C91" t="s">
        <v>232</v>
      </c>
      <c r="D91" t="s">
        <v>115</v>
      </c>
      <c r="E91">
        <v>30000</v>
      </c>
      <c r="H91" t="s">
        <v>115</v>
      </c>
      <c r="J91" s="21" t="str">
        <f>IFERROR(VLOOKUP(E9,C92:E93,3,FALSE),"0")</f>
        <v>0</v>
      </c>
    </row>
    <row r="92" spans="2:23" ht="19.5" hidden="1" thickBot="1">
      <c r="C92" t="s">
        <v>233</v>
      </c>
      <c r="D92" t="s">
        <v>115</v>
      </c>
      <c r="E92">
        <v>30000</v>
      </c>
      <c r="H92" t="s">
        <v>116</v>
      </c>
      <c r="J92" s="21" t="str">
        <f>IFERROR(VLOOKUP(E9,C96:E97,3,FALSE),"0")</f>
        <v>0</v>
      </c>
    </row>
    <row r="93" spans="2:23" ht="19.5" hidden="1" thickBot="1">
      <c r="C93" t="s">
        <v>234</v>
      </c>
      <c r="D93" t="s">
        <v>115</v>
      </c>
      <c r="E93">
        <v>30000</v>
      </c>
      <c r="H93" t="s">
        <v>117</v>
      </c>
      <c r="J93" s="21" t="str">
        <f>IFERROR(VLOOKUP(E9,C100:E101,3,FALSE),"0")</f>
        <v>0</v>
      </c>
    </row>
    <row r="94" spans="2:23" hidden="1">
      <c r="C94" t="s">
        <v>231</v>
      </c>
      <c r="D94" t="s">
        <v>116</v>
      </c>
      <c r="E94">
        <v>18000</v>
      </c>
    </row>
    <row r="95" spans="2:23" hidden="1">
      <c r="C95" t="s">
        <v>232</v>
      </c>
      <c r="D95" t="s">
        <v>116</v>
      </c>
      <c r="E95">
        <v>18000</v>
      </c>
    </row>
    <row r="96" spans="2:23" hidden="1">
      <c r="C96" t="s">
        <v>233</v>
      </c>
      <c r="D96" t="s">
        <v>116</v>
      </c>
      <c r="E96">
        <v>18000</v>
      </c>
    </row>
    <row r="97" spans="3:5" hidden="1">
      <c r="C97" t="s">
        <v>234</v>
      </c>
      <c r="D97" t="s">
        <v>116</v>
      </c>
      <c r="E97">
        <v>18000</v>
      </c>
    </row>
    <row r="98" spans="3:5" hidden="1">
      <c r="C98" t="s">
        <v>231</v>
      </c>
      <c r="D98" t="s">
        <v>117</v>
      </c>
      <c r="E98">
        <v>12000</v>
      </c>
    </row>
    <row r="99" spans="3:5" hidden="1">
      <c r="C99" t="s">
        <v>232</v>
      </c>
      <c r="D99" t="s">
        <v>117</v>
      </c>
      <c r="E99">
        <v>12000</v>
      </c>
    </row>
    <row r="100" spans="3:5" hidden="1">
      <c r="C100" t="s">
        <v>233</v>
      </c>
      <c r="D100" t="s">
        <v>117</v>
      </c>
      <c r="E100">
        <v>12000</v>
      </c>
    </row>
    <row r="101" spans="3:5" hidden="1">
      <c r="C101" t="s">
        <v>234</v>
      </c>
      <c r="D101" t="s">
        <v>117</v>
      </c>
      <c r="E101">
        <v>12000</v>
      </c>
    </row>
  </sheetData>
  <sheetProtection selectLockedCells="1"/>
  <autoFilter ref="B12:Y12" xr:uid="{00000000-0009-0000-0000-000004000000}"/>
  <mergeCells count="15">
    <mergeCell ref="F85:G85"/>
    <mergeCell ref="H83:I83"/>
    <mergeCell ref="G10:H10"/>
    <mergeCell ref="J83:K83"/>
    <mergeCell ref="E6:H6"/>
    <mergeCell ref="E7:H7"/>
    <mergeCell ref="E9:F9"/>
    <mergeCell ref="J81:K81"/>
    <mergeCell ref="H81:I81"/>
    <mergeCell ref="C2:T2"/>
    <mergeCell ref="B78:S78"/>
    <mergeCell ref="I10:J10"/>
    <mergeCell ref="C1:S1"/>
    <mergeCell ref="C3:T3"/>
    <mergeCell ref="D4:T4"/>
  </mergeCells>
  <phoneticPr fontId="3"/>
  <conditionalFormatting sqref="B14:T74">
    <cfRule type="expression" dxfId="53" priority="39">
      <formula>$A$4=TRUE</formula>
    </cfRule>
  </conditionalFormatting>
  <conditionalFormatting sqref="D75:S77 D79:S80 D84:S84">
    <cfRule type="containsText" dxfId="52" priority="6" operator="containsText" text="×">
      <formula>NOT(ISERROR(SEARCH("×",D75)))</formula>
    </cfRule>
    <cfRule type="containsText" dxfId="51" priority="7" operator="containsText" text="×">
      <formula>NOT(ISERROR(SEARCH("×",D75)))</formula>
    </cfRule>
    <cfRule type="containsText" dxfId="50" priority="8" operator="containsText" text="×">
      <formula>NOT(ISERROR(SEARCH("×",D75)))</formula>
    </cfRule>
  </conditionalFormatting>
  <conditionalFormatting sqref="I10">
    <cfRule type="containsText" dxfId="49" priority="15" operator="containsText" text="必要">
      <formula>NOT(ISERROR(SEARCH("必要",I10)))</formula>
    </cfRule>
    <cfRule type="containsText" dxfId="48" priority="17" operator="containsText" text="必要">
      <formula>NOT(ISERROR(SEARCH("必要",I10)))</formula>
    </cfRule>
    <cfRule type="containsText" dxfId="47" priority="19" operator="containsText" text="必要">
      <formula>NOT(ISERROR(SEARCH("必要",I10)))</formula>
    </cfRule>
  </conditionalFormatting>
  <conditionalFormatting sqref="U75:V77 U79:V80 U84:V84">
    <cfRule type="containsText" dxfId="46" priority="9" operator="containsText" text="要協議">
      <formula>NOT(ISERROR(SEARCH("要協議",U75)))</formula>
    </cfRule>
  </conditionalFormatting>
  <dataValidations count="4">
    <dataValidation imeMode="halfAlpha" allowBlank="1" showInputMessage="1" showErrorMessage="1" sqref="F81:F83" xr:uid="{00000000-0002-0000-0400-000000000000}"/>
    <dataValidation type="list" allowBlank="1" showInputMessage="1" showErrorMessage="1" sqref="G13:G15 G17:G73" xr:uid="{00000000-0002-0000-0400-000001000000}">
      <formula1>"大型ワゴン車,普通車,軽自動車"</formula1>
    </dataValidation>
    <dataValidation type="list" allowBlank="1" showInputMessage="1" showErrorMessage="1" errorTitle="重複コード" error="すでに入力されている車両番号です。" sqref="G16" xr:uid="{55119A9E-DD96-4323-ADA0-5FBFDC25FBF9}">
      <formula1>"大型ワゴン車,普通車,軽自動車"</formula1>
    </dataValidation>
    <dataValidation type="custom" allowBlank="1" showInputMessage="1" showErrorMessage="1" errorTitle="重複コード" error="すでに入力されている車両番号です。" sqref="F14:F73" xr:uid="{9F0C1082-6382-4CF7-82EF-91E81ACDFDC3}">
      <formula1>COUNTIF($F$14:$F$73,F14)=1</formula1>
    </dataValidation>
  </dataValidations>
  <pageMargins left="0.82677165354330717" right="0.23622047244094491" top="0.35433070866141736" bottom="0.35433070866141736"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9" r:id="rId4" name="Check Box 11">
              <controlPr defaultSize="0" autoFill="0" autoLine="0" autoPict="0">
                <anchor moveWithCells="1">
                  <from>
                    <xdr:col>2</xdr:col>
                    <xdr:colOff>180975</xdr:colOff>
                    <xdr:row>3</xdr:row>
                    <xdr:rowOff>19050</xdr:rowOff>
                  </from>
                  <to>
                    <xdr:col>2</xdr:col>
                    <xdr:colOff>1009650</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T61"/>
  <sheetViews>
    <sheetView showZeros="0" view="pageBreakPreview" zoomScaleNormal="100" zoomScaleSheetLayoutView="100" workbookViewId="0">
      <selection activeCell="W29" sqref="W29:AJ30"/>
    </sheetView>
  </sheetViews>
  <sheetFormatPr defaultColWidth="8.75" defaultRowHeight="19.5"/>
  <cols>
    <col min="1" max="36" width="3.75" style="79" customWidth="1"/>
    <col min="37" max="37" width="10.625" style="77" hidden="1" customWidth="1"/>
    <col min="38" max="38" width="10.625" style="78" hidden="1" customWidth="1"/>
    <col min="39" max="39" width="4.625" style="79" hidden="1" customWidth="1"/>
    <col min="40" max="40" width="12.625" style="79" hidden="1" customWidth="1"/>
    <col min="41" max="41" width="8.625" style="79" customWidth="1"/>
    <col min="42" max="42" width="4.625" style="79" customWidth="1"/>
    <col min="43" max="16384" width="8.75" style="79"/>
  </cols>
  <sheetData>
    <row r="1" spans="1:72" ht="33">
      <c r="A1" s="428"/>
      <c r="B1" s="428"/>
      <c r="C1" s="428"/>
      <c r="D1" s="428"/>
      <c r="E1" s="428"/>
      <c r="F1" s="428"/>
      <c r="G1" s="428"/>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BE1" s="80"/>
      <c r="BF1" s="80"/>
    </row>
    <row r="2" spans="1:72" ht="24" customHeight="1">
      <c r="A2" s="429" t="s">
        <v>311</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81"/>
      <c r="AL2" s="82"/>
      <c r="AO2" s="76"/>
      <c r="AP2" s="76"/>
      <c r="AQ2" s="76"/>
      <c r="AS2" s="76"/>
      <c r="AT2" s="76"/>
      <c r="AU2" s="76"/>
      <c r="AV2" s="76"/>
      <c r="AW2" s="76"/>
      <c r="AX2" s="76"/>
      <c r="AY2" s="76"/>
      <c r="AZ2" s="76"/>
      <c r="BA2" s="76"/>
      <c r="BB2" s="83"/>
      <c r="BE2" s="80"/>
      <c r="BF2" s="80"/>
      <c r="BR2" s="84"/>
      <c r="BS2" s="84"/>
      <c r="BT2" s="84"/>
    </row>
    <row r="3" spans="1:72" ht="24.9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81"/>
      <c r="AL3" s="82"/>
      <c r="AM3" s="436"/>
      <c r="AN3" s="436"/>
      <c r="AO3" s="436"/>
      <c r="AP3" s="436"/>
      <c r="AQ3" s="76"/>
      <c r="AV3" s="76"/>
      <c r="AW3" s="76"/>
      <c r="AX3" s="76"/>
      <c r="AY3" s="76"/>
      <c r="AZ3" s="76"/>
      <c r="BA3" s="76"/>
      <c r="BB3" s="85"/>
      <c r="BE3" s="80"/>
      <c r="BF3" s="80"/>
      <c r="BR3" s="84"/>
      <c r="BS3" s="84"/>
      <c r="BT3" s="84"/>
    </row>
    <row r="4" spans="1:72" ht="24.9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81"/>
      <c r="AL4" s="82"/>
      <c r="AM4" s="436"/>
      <c r="AN4" s="436"/>
      <c r="AO4" s="436"/>
      <c r="AP4" s="436"/>
      <c r="AQ4" s="76"/>
      <c r="AV4" s="76"/>
      <c r="AW4" s="76"/>
      <c r="AX4" s="76"/>
      <c r="AY4" s="76"/>
      <c r="AZ4" s="76"/>
      <c r="BA4" s="76"/>
      <c r="BB4" s="85"/>
      <c r="BE4" s="80"/>
      <c r="BF4" s="80"/>
      <c r="BR4" s="84"/>
      <c r="BS4" s="84"/>
      <c r="BT4" s="84"/>
    </row>
    <row r="5" spans="1:72" ht="15" customHeight="1">
      <c r="A5" s="85"/>
      <c r="B5" s="85"/>
      <c r="C5" s="85"/>
      <c r="D5" s="85"/>
      <c r="E5" s="85"/>
      <c r="F5" s="85"/>
      <c r="G5" s="85"/>
      <c r="H5" s="85"/>
      <c r="I5" s="85"/>
      <c r="J5" s="85"/>
      <c r="K5" s="85"/>
      <c r="L5" s="85"/>
      <c r="M5" s="85"/>
      <c r="N5" s="85"/>
      <c r="O5" s="85"/>
      <c r="P5" s="85"/>
      <c r="Q5" s="85"/>
      <c r="R5" s="85"/>
      <c r="S5" s="85"/>
      <c r="T5" s="85"/>
      <c r="U5" s="86"/>
      <c r="V5" s="85"/>
      <c r="W5" s="85"/>
      <c r="X5" s="85"/>
      <c r="Y5" s="85"/>
      <c r="Z5" s="85"/>
      <c r="AA5" s="85"/>
      <c r="AB5" s="85"/>
      <c r="AC5" s="85"/>
      <c r="AD5" s="85"/>
      <c r="AE5" s="85"/>
      <c r="AF5" s="85"/>
      <c r="AG5" s="85"/>
      <c r="AH5" s="85"/>
      <c r="AI5" s="85"/>
      <c r="AJ5" s="85"/>
      <c r="AK5" s="81"/>
      <c r="AL5" s="82" t="s">
        <v>1</v>
      </c>
      <c r="AO5" s="85"/>
      <c r="AP5" s="83"/>
      <c r="AQ5" s="85"/>
      <c r="AV5" s="85"/>
      <c r="AW5" s="85"/>
      <c r="AX5" s="85"/>
      <c r="AY5" s="85"/>
      <c r="AZ5" s="85"/>
      <c r="BA5" s="85"/>
      <c r="BB5" s="85"/>
      <c r="BE5" s="80"/>
      <c r="BF5" s="80"/>
      <c r="BR5" s="84"/>
      <c r="BS5" s="84"/>
      <c r="BT5" s="84"/>
    </row>
    <row r="6" spans="1:72" ht="24.95" customHeight="1">
      <c r="A6" s="85"/>
      <c r="B6" s="85"/>
      <c r="C6" s="85"/>
      <c r="D6" s="85"/>
      <c r="E6" s="85"/>
      <c r="F6" s="85"/>
      <c r="G6" s="85"/>
      <c r="H6" s="85"/>
      <c r="I6" s="85"/>
      <c r="J6" s="85"/>
      <c r="K6" s="85"/>
      <c r="L6" s="85"/>
      <c r="M6" s="85"/>
      <c r="N6" s="85"/>
      <c r="O6" s="85"/>
      <c r="P6" s="85"/>
      <c r="Q6" s="85"/>
      <c r="R6" s="85"/>
      <c r="S6" s="85"/>
      <c r="T6" s="85"/>
      <c r="U6" s="86"/>
      <c r="V6" s="85"/>
      <c r="W6" s="85"/>
      <c r="X6" s="85"/>
      <c r="Y6" s="85"/>
      <c r="Z6" s="87"/>
      <c r="AA6" s="87"/>
      <c r="AB6" s="87"/>
      <c r="AC6" s="87"/>
      <c r="AD6" s="87"/>
      <c r="AE6" s="433">
        <f>'(1)基本シート'!M6</f>
        <v>0</v>
      </c>
      <c r="AF6" s="433">
        <f>'(1)基本シート'!S6</f>
        <v>0</v>
      </c>
      <c r="AG6" s="433">
        <f>'(1)基本シート'!T6</f>
        <v>0</v>
      </c>
      <c r="AH6" s="433">
        <f>'(1)基本シート'!U6</f>
        <v>0</v>
      </c>
      <c r="AI6" s="433">
        <f>'(1)基本シート'!V6</f>
        <v>0</v>
      </c>
      <c r="AJ6" s="433">
        <f>'(1)基本シート'!W6</f>
        <v>0</v>
      </c>
      <c r="AK6" s="81" t="str">
        <f>IF(COUNTA(AE6)=1,"〇","×")</f>
        <v>〇</v>
      </c>
      <c r="AL6" s="82" t="s">
        <v>3</v>
      </c>
      <c r="AO6" s="85"/>
      <c r="AP6" s="83"/>
      <c r="AQ6" s="85"/>
      <c r="AV6" s="85"/>
      <c r="AW6" s="85"/>
      <c r="AX6" s="85"/>
      <c r="AY6" s="85"/>
      <c r="AZ6" s="85"/>
      <c r="BA6" s="85"/>
      <c r="BB6" s="85"/>
      <c r="BE6" s="80"/>
      <c r="BF6" s="80"/>
      <c r="BR6" s="84"/>
      <c r="BS6" s="84"/>
      <c r="BT6" s="84"/>
    </row>
    <row r="7" spans="1:72" ht="15" customHeight="1">
      <c r="A7" s="85"/>
      <c r="B7" s="85"/>
      <c r="C7" s="85"/>
      <c r="D7" s="85"/>
      <c r="E7" s="85"/>
      <c r="F7" s="85"/>
      <c r="G7" s="85"/>
      <c r="H7" s="85"/>
      <c r="I7" s="85"/>
      <c r="J7" s="85"/>
      <c r="K7" s="85"/>
      <c r="L7" s="85"/>
      <c r="M7" s="85"/>
      <c r="N7" s="85"/>
      <c r="O7" s="85"/>
      <c r="P7" s="85"/>
      <c r="Q7" s="85"/>
      <c r="R7" s="85"/>
      <c r="S7" s="85"/>
      <c r="T7" s="85"/>
      <c r="U7" s="86"/>
      <c r="V7" s="85"/>
      <c r="W7" s="85"/>
      <c r="X7" s="85"/>
      <c r="Y7" s="85"/>
      <c r="Z7" s="88"/>
      <c r="AA7" s="88"/>
      <c r="AB7" s="88"/>
      <c r="AC7" s="88"/>
      <c r="AD7" s="88"/>
      <c r="AE7" s="88"/>
      <c r="AF7" s="88"/>
      <c r="AG7" s="88"/>
      <c r="AH7" s="88"/>
      <c r="AI7" s="88"/>
      <c r="AJ7" s="88"/>
      <c r="AK7" s="81"/>
      <c r="AL7" s="82"/>
      <c r="AO7" s="85"/>
      <c r="AP7" s="83"/>
      <c r="AQ7" s="85"/>
      <c r="AV7" s="85"/>
      <c r="AW7" s="85"/>
      <c r="AX7" s="85"/>
      <c r="AY7" s="85"/>
      <c r="AZ7" s="85"/>
      <c r="BA7" s="85"/>
      <c r="BB7" s="85"/>
      <c r="BE7" s="80"/>
      <c r="BF7" s="80"/>
      <c r="BR7" s="84"/>
      <c r="BS7" s="84"/>
      <c r="BT7" s="84"/>
    </row>
    <row r="8" spans="1:72" ht="24.95" customHeight="1">
      <c r="A8" s="89" t="s">
        <v>69</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81"/>
      <c r="AL8" s="82" t="s">
        <v>2</v>
      </c>
      <c r="AO8" s="85"/>
      <c r="AP8" s="83"/>
      <c r="AQ8" s="85"/>
      <c r="AV8" s="85"/>
      <c r="AW8" s="85"/>
      <c r="AX8" s="85"/>
      <c r="AY8" s="85"/>
      <c r="AZ8" s="85"/>
      <c r="BA8" s="85"/>
      <c r="BB8" s="85"/>
      <c r="BE8" s="80"/>
      <c r="BF8" s="80"/>
      <c r="BR8" s="84"/>
      <c r="BS8" s="84"/>
      <c r="BT8" s="84"/>
    </row>
    <row r="9" spans="1:72" ht="15"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81"/>
      <c r="AL9" s="82"/>
      <c r="AQ9" s="85"/>
      <c r="AV9" s="85"/>
      <c r="AW9" s="85"/>
      <c r="AX9" s="85"/>
      <c r="AY9" s="85"/>
      <c r="AZ9" s="85"/>
      <c r="BA9" s="85"/>
      <c r="BB9" s="85"/>
      <c r="BE9" s="80"/>
      <c r="BF9" s="80"/>
      <c r="BR9" s="84"/>
      <c r="BS9" s="84"/>
      <c r="BT9" s="84"/>
    </row>
    <row r="10" spans="1:72" ht="9.9499999999999993" customHeight="1">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c r="AN10" s="94"/>
      <c r="AO10" s="94"/>
      <c r="AP10" s="94"/>
      <c r="AQ10" s="85"/>
      <c r="AR10" s="85"/>
      <c r="AS10" s="85"/>
      <c r="AT10" s="85"/>
      <c r="AU10" s="85"/>
      <c r="AV10" s="85"/>
      <c r="AW10" s="85"/>
      <c r="AX10" s="85"/>
      <c r="AY10" s="85"/>
      <c r="AZ10" s="85"/>
      <c r="BA10" s="85"/>
      <c r="BB10" s="85"/>
      <c r="BE10" s="80"/>
      <c r="BF10" s="80"/>
      <c r="BR10" s="84"/>
      <c r="BS10" s="84"/>
      <c r="BT10" s="84"/>
    </row>
    <row r="11" spans="1:72" ht="20.100000000000001" customHeight="1">
      <c r="A11" s="91"/>
      <c r="B11" s="92"/>
      <c r="C11" s="92"/>
      <c r="D11" s="92"/>
      <c r="E11" s="92"/>
      <c r="F11" s="92"/>
      <c r="G11" s="92"/>
      <c r="H11" s="92"/>
      <c r="I11" s="92"/>
      <c r="J11" s="92"/>
      <c r="K11" s="92"/>
      <c r="L11" s="92"/>
      <c r="M11" s="92"/>
      <c r="N11" s="431" t="s">
        <v>70</v>
      </c>
      <c r="O11" s="431"/>
      <c r="P11" s="431"/>
      <c r="Q11" s="431"/>
      <c r="R11" s="431"/>
      <c r="S11" s="432">
        <f>'(1)基本シート'!M7</f>
        <v>0</v>
      </c>
      <c r="T11" s="432"/>
      <c r="U11" s="432"/>
      <c r="V11" s="432"/>
      <c r="W11" s="432"/>
      <c r="X11" s="432"/>
      <c r="Y11" s="432"/>
      <c r="Z11" s="432"/>
      <c r="AA11" s="432"/>
      <c r="AB11" s="432"/>
      <c r="AC11" s="432"/>
      <c r="AD11" s="432"/>
      <c r="AE11" s="432"/>
      <c r="AF11" s="432"/>
      <c r="AG11" s="432"/>
      <c r="AH11" s="432"/>
      <c r="AI11" s="432"/>
      <c r="AJ11" s="432"/>
      <c r="AK11" s="93" t="str">
        <f>IF(COUNTA(S11)=1,"〇","×")</f>
        <v>〇</v>
      </c>
      <c r="AN11" s="94"/>
      <c r="AO11" s="94"/>
      <c r="AP11" s="94"/>
      <c r="AQ11" s="85"/>
      <c r="AR11" s="85"/>
      <c r="AS11" s="85"/>
      <c r="AT11" s="85"/>
      <c r="AU11" s="85"/>
      <c r="AV11" s="85"/>
      <c r="AW11" s="85"/>
      <c r="AX11" s="85"/>
      <c r="AY11" s="85"/>
      <c r="AZ11" s="85"/>
      <c r="BA11" s="85"/>
      <c r="BB11" s="85"/>
      <c r="BE11" s="80"/>
      <c r="BF11" s="80"/>
      <c r="BR11" s="84"/>
      <c r="BS11" s="84"/>
      <c r="BT11" s="84"/>
    </row>
    <row r="12" spans="1:72" ht="20.100000000000001" customHeight="1">
      <c r="A12" s="91"/>
      <c r="B12" s="92"/>
      <c r="C12" s="92"/>
      <c r="D12" s="92"/>
      <c r="E12" s="92"/>
      <c r="F12" s="92"/>
      <c r="G12" s="92"/>
      <c r="H12" s="92"/>
      <c r="I12" s="92"/>
      <c r="J12" s="92"/>
      <c r="K12" s="92"/>
      <c r="L12" s="92"/>
      <c r="M12" s="92"/>
      <c r="N12" s="431"/>
      <c r="O12" s="431"/>
      <c r="P12" s="431"/>
      <c r="Q12" s="431"/>
      <c r="R12" s="431"/>
      <c r="S12" s="432"/>
      <c r="T12" s="432"/>
      <c r="U12" s="432"/>
      <c r="V12" s="432"/>
      <c r="W12" s="432"/>
      <c r="X12" s="432"/>
      <c r="Y12" s="432"/>
      <c r="Z12" s="432"/>
      <c r="AA12" s="432"/>
      <c r="AB12" s="432"/>
      <c r="AC12" s="432"/>
      <c r="AD12" s="432"/>
      <c r="AE12" s="432"/>
      <c r="AF12" s="432"/>
      <c r="AG12" s="432"/>
      <c r="AH12" s="432"/>
      <c r="AI12" s="432"/>
      <c r="AJ12" s="432"/>
      <c r="AK12" s="93"/>
      <c r="AN12" s="94"/>
      <c r="AO12" s="94"/>
      <c r="AP12" s="94"/>
      <c r="AQ12" s="85"/>
      <c r="AR12" s="85"/>
      <c r="AS12" s="85"/>
      <c r="AT12" s="85"/>
      <c r="AU12" s="85"/>
      <c r="AV12" s="85"/>
      <c r="AW12" s="85"/>
      <c r="AX12" s="85"/>
      <c r="AY12" s="85"/>
      <c r="AZ12" s="85"/>
      <c r="BA12" s="85"/>
      <c r="BB12" s="85"/>
      <c r="BE12" s="80"/>
      <c r="BF12" s="80"/>
      <c r="BR12" s="84"/>
      <c r="BS12" s="84"/>
      <c r="BT12" s="84"/>
    </row>
    <row r="13" spans="1:72" ht="20.100000000000001" customHeight="1">
      <c r="A13" s="85"/>
      <c r="B13" s="85"/>
      <c r="C13" s="85"/>
      <c r="D13" s="85"/>
      <c r="E13" s="85"/>
      <c r="F13" s="85"/>
      <c r="G13" s="85"/>
      <c r="H13" s="85"/>
      <c r="I13" s="85"/>
      <c r="J13" s="85"/>
      <c r="K13" s="85"/>
      <c r="L13" s="85"/>
      <c r="M13" s="85"/>
      <c r="N13" s="431" t="s">
        <v>73</v>
      </c>
      <c r="O13" s="431"/>
      <c r="P13" s="431"/>
      <c r="Q13" s="431"/>
      <c r="R13" s="431"/>
      <c r="S13" s="432">
        <f>'(1)基本シート'!M9</f>
        <v>0</v>
      </c>
      <c r="T13" s="432"/>
      <c r="U13" s="432"/>
      <c r="V13" s="432"/>
      <c r="W13" s="432"/>
      <c r="X13" s="432"/>
      <c r="Y13" s="432"/>
      <c r="Z13" s="432"/>
      <c r="AA13" s="432"/>
      <c r="AB13" s="432"/>
      <c r="AC13" s="432"/>
      <c r="AD13" s="432"/>
      <c r="AE13" s="432"/>
      <c r="AF13" s="432"/>
      <c r="AG13" s="432"/>
      <c r="AH13" s="432"/>
      <c r="AI13" s="432"/>
      <c r="AJ13" s="432"/>
      <c r="AK13" s="81" t="str">
        <f>IF(COUNTA(S13)=1,"〇","×")</f>
        <v>〇</v>
      </c>
      <c r="AL13" s="95" t="s">
        <v>4</v>
      </c>
      <c r="AN13" s="96" t="s">
        <v>0</v>
      </c>
      <c r="AO13" s="83"/>
      <c r="AP13" s="85"/>
      <c r="AQ13" s="85"/>
      <c r="AR13" s="85"/>
      <c r="AS13" s="85"/>
      <c r="AT13" s="85"/>
      <c r="AU13" s="85"/>
      <c r="AV13" s="85"/>
      <c r="AW13" s="85"/>
      <c r="AX13" s="85"/>
      <c r="AY13" s="85"/>
      <c r="AZ13" s="85"/>
      <c r="BA13" s="85"/>
      <c r="BB13" s="85"/>
      <c r="BE13" s="80"/>
      <c r="BF13" s="80"/>
      <c r="BR13" s="84"/>
      <c r="BS13" s="84"/>
      <c r="BT13" s="84"/>
    </row>
    <row r="14" spans="1:72" ht="20.100000000000001" customHeight="1">
      <c r="A14" s="85"/>
      <c r="B14" s="85"/>
      <c r="C14" s="85"/>
      <c r="D14" s="85"/>
      <c r="E14" s="85"/>
      <c r="F14" s="85"/>
      <c r="G14" s="85"/>
      <c r="H14" s="85"/>
      <c r="I14" s="85"/>
      <c r="J14" s="85"/>
      <c r="K14" s="85"/>
      <c r="L14" s="85"/>
      <c r="M14" s="85"/>
      <c r="N14" s="431"/>
      <c r="O14" s="431"/>
      <c r="P14" s="431"/>
      <c r="Q14" s="431"/>
      <c r="R14" s="431"/>
      <c r="S14" s="432"/>
      <c r="T14" s="432"/>
      <c r="U14" s="432"/>
      <c r="V14" s="432"/>
      <c r="W14" s="432"/>
      <c r="X14" s="432"/>
      <c r="Y14" s="432"/>
      <c r="Z14" s="432"/>
      <c r="AA14" s="432"/>
      <c r="AB14" s="432"/>
      <c r="AC14" s="432"/>
      <c r="AD14" s="432"/>
      <c r="AE14" s="432"/>
      <c r="AF14" s="432"/>
      <c r="AG14" s="432"/>
      <c r="AH14" s="432"/>
      <c r="AI14" s="432"/>
      <c r="AJ14" s="432"/>
      <c r="AK14" s="93"/>
      <c r="AO14" s="83"/>
      <c r="AP14" s="85"/>
      <c r="AQ14" s="85"/>
      <c r="AR14" s="85"/>
      <c r="AS14" s="85"/>
      <c r="AT14" s="85"/>
      <c r="AU14" s="85"/>
      <c r="AV14" s="85"/>
      <c r="AW14" s="85"/>
      <c r="AX14" s="85"/>
      <c r="AY14" s="85"/>
      <c r="AZ14" s="85"/>
      <c r="BA14" s="85"/>
      <c r="BB14" s="85"/>
      <c r="BE14" s="80"/>
      <c r="BF14" s="80"/>
      <c r="BR14" s="84"/>
      <c r="BS14" s="84"/>
      <c r="BT14" s="84"/>
    </row>
    <row r="15" spans="1:72" ht="20.100000000000001" customHeight="1">
      <c r="A15" s="85"/>
      <c r="B15" s="85"/>
      <c r="C15" s="85"/>
      <c r="D15" s="85"/>
      <c r="E15" s="85"/>
      <c r="F15" s="85"/>
      <c r="G15" s="85"/>
      <c r="H15" s="85"/>
      <c r="I15" s="85"/>
      <c r="J15" s="85"/>
      <c r="K15" s="85"/>
      <c r="L15" s="85"/>
      <c r="M15" s="85"/>
      <c r="N15" s="416" t="s">
        <v>77</v>
      </c>
      <c r="O15" s="417"/>
      <c r="P15" s="417"/>
      <c r="Q15" s="417"/>
      <c r="R15" s="417"/>
      <c r="S15" s="417"/>
      <c r="T15" s="417"/>
      <c r="U15" s="417"/>
      <c r="V15" s="418"/>
      <c r="W15" s="432">
        <f>'(1)基本シート'!M17</f>
        <v>0</v>
      </c>
      <c r="X15" s="432"/>
      <c r="Y15" s="432"/>
      <c r="Z15" s="432"/>
      <c r="AA15" s="432"/>
      <c r="AB15" s="432"/>
      <c r="AC15" s="432"/>
      <c r="AD15" s="432"/>
      <c r="AE15" s="432"/>
      <c r="AF15" s="432"/>
      <c r="AG15" s="432"/>
      <c r="AH15" s="432"/>
      <c r="AI15" s="432"/>
      <c r="AJ15" s="432"/>
      <c r="AK15" s="81" t="str">
        <f>IF(COUNTA(W15)=1,"〇","×")</f>
        <v>〇</v>
      </c>
      <c r="AL15" s="95" t="s">
        <v>8</v>
      </c>
      <c r="AM15" s="85"/>
      <c r="AN15" s="85"/>
      <c r="AO15" s="83"/>
      <c r="AP15" s="85"/>
      <c r="AQ15" s="85"/>
      <c r="AR15" s="85"/>
      <c r="AS15" s="85"/>
      <c r="AT15" s="85"/>
      <c r="AU15" s="85"/>
      <c r="AV15" s="85"/>
      <c r="AW15" s="85"/>
      <c r="AX15" s="85"/>
      <c r="AY15" s="85"/>
      <c r="AZ15" s="85"/>
      <c r="BA15" s="85"/>
      <c r="BB15" s="85"/>
    </row>
    <row r="16" spans="1:72" ht="20.100000000000001" customHeight="1">
      <c r="A16" s="85"/>
      <c r="B16" s="85"/>
      <c r="C16" s="85"/>
      <c r="D16" s="85"/>
      <c r="E16" s="85"/>
      <c r="F16" s="85"/>
      <c r="G16" s="85"/>
      <c r="H16" s="85"/>
      <c r="I16" s="85"/>
      <c r="J16" s="85"/>
      <c r="K16" s="85"/>
      <c r="L16" s="85"/>
      <c r="M16" s="85"/>
      <c r="N16" s="419"/>
      <c r="O16" s="420"/>
      <c r="P16" s="420"/>
      <c r="Q16" s="420"/>
      <c r="R16" s="420"/>
      <c r="S16" s="420"/>
      <c r="T16" s="420"/>
      <c r="U16" s="420"/>
      <c r="V16" s="421"/>
      <c r="W16" s="432"/>
      <c r="X16" s="432"/>
      <c r="Y16" s="432"/>
      <c r="Z16" s="432"/>
      <c r="AA16" s="432"/>
      <c r="AB16" s="432"/>
      <c r="AC16" s="432"/>
      <c r="AD16" s="432"/>
      <c r="AE16" s="432"/>
      <c r="AF16" s="432"/>
      <c r="AG16" s="432"/>
      <c r="AH16" s="432"/>
      <c r="AI16" s="432"/>
      <c r="AJ16" s="432"/>
      <c r="AK16" s="97"/>
      <c r="AL16" s="95"/>
      <c r="AM16" s="85"/>
      <c r="AN16" s="85"/>
      <c r="AO16" s="83"/>
      <c r="AP16" s="85"/>
      <c r="AQ16" s="85"/>
      <c r="AR16" s="85"/>
      <c r="AS16" s="85"/>
      <c r="AT16" s="85"/>
      <c r="AU16" s="85"/>
      <c r="AV16" s="85"/>
      <c r="AW16" s="85"/>
      <c r="AX16" s="85"/>
      <c r="AY16" s="85"/>
      <c r="AZ16" s="85"/>
      <c r="BA16" s="85"/>
      <c r="BB16" s="85"/>
    </row>
    <row r="17" spans="1:72" ht="20.100000000000001" customHeight="1">
      <c r="A17" s="85"/>
      <c r="B17" s="85"/>
      <c r="C17" s="85"/>
      <c r="D17" s="85"/>
      <c r="E17" s="85"/>
      <c r="F17" s="85"/>
      <c r="G17" s="85"/>
      <c r="H17" s="85"/>
      <c r="I17" s="85"/>
      <c r="J17" s="85"/>
      <c r="K17" s="85"/>
      <c r="L17" s="85"/>
      <c r="M17" s="85"/>
      <c r="N17" s="416" t="s">
        <v>9</v>
      </c>
      <c r="O17" s="417"/>
      <c r="P17" s="417"/>
      <c r="Q17" s="417"/>
      <c r="R17" s="417"/>
      <c r="S17" s="417"/>
      <c r="T17" s="417"/>
      <c r="U17" s="417"/>
      <c r="V17" s="418"/>
      <c r="W17" s="432">
        <f>'(1)基本シート'!M22</f>
        <v>0</v>
      </c>
      <c r="X17" s="432"/>
      <c r="Y17" s="432"/>
      <c r="Z17" s="432"/>
      <c r="AA17" s="432"/>
      <c r="AB17" s="432"/>
      <c r="AC17" s="432"/>
      <c r="AD17" s="432"/>
      <c r="AE17" s="432"/>
      <c r="AF17" s="432"/>
      <c r="AG17" s="432"/>
      <c r="AH17" s="432"/>
      <c r="AI17" s="432"/>
      <c r="AJ17" s="432"/>
      <c r="AK17" s="81" t="str">
        <f>IF(COUNTA(W17)=1,"〇","×")</f>
        <v>〇</v>
      </c>
      <c r="AL17" s="95" t="s">
        <v>10</v>
      </c>
      <c r="AM17" s="85"/>
      <c r="AN17" s="85"/>
      <c r="AO17" s="83"/>
      <c r="AP17" s="85"/>
      <c r="AQ17" s="85"/>
      <c r="AR17" s="85"/>
      <c r="AS17" s="85"/>
      <c r="AT17" s="85"/>
      <c r="AU17" s="85"/>
      <c r="AV17" s="85"/>
      <c r="AW17" s="85"/>
      <c r="AX17" s="85"/>
      <c r="AY17" s="85"/>
      <c r="AZ17" s="85"/>
      <c r="BA17" s="85"/>
      <c r="BB17" s="85"/>
    </row>
    <row r="18" spans="1:72" ht="20.100000000000001" customHeight="1">
      <c r="A18" s="85"/>
      <c r="B18" s="85"/>
      <c r="C18" s="85"/>
      <c r="D18" s="85"/>
      <c r="E18" s="85"/>
      <c r="F18" s="85"/>
      <c r="G18" s="85"/>
      <c r="H18" s="85"/>
      <c r="I18" s="85"/>
      <c r="J18" s="85"/>
      <c r="K18" s="85"/>
      <c r="L18" s="85"/>
      <c r="M18" s="85"/>
      <c r="N18" s="419"/>
      <c r="O18" s="420"/>
      <c r="P18" s="420"/>
      <c r="Q18" s="420"/>
      <c r="R18" s="420"/>
      <c r="S18" s="420"/>
      <c r="T18" s="420"/>
      <c r="U18" s="420"/>
      <c r="V18" s="421"/>
      <c r="W18" s="432"/>
      <c r="X18" s="432"/>
      <c r="Y18" s="432"/>
      <c r="Z18" s="432"/>
      <c r="AA18" s="432"/>
      <c r="AB18" s="432"/>
      <c r="AC18" s="432"/>
      <c r="AD18" s="432"/>
      <c r="AE18" s="432"/>
      <c r="AF18" s="432"/>
      <c r="AG18" s="432"/>
      <c r="AH18" s="432"/>
      <c r="AI18" s="432"/>
      <c r="AJ18" s="432"/>
      <c r="AK18" s="97"/>
      <c r="AL18" s="95"/>
      <c r="AM18" s="85"/>
      <c r="AN18" s="85"/>
      <c r="AO18" s="83"/>
      <c r="AP18" s="85"/>
      <c r="AQ18" s="85"/>
      <c r="AR18" s="85"/>
      <c r="AS18" s="85"/>
      <c r="AT18" s="85"/>
      <c r="AU18" s="85"/>
      <c r="AV18" s="85"/>
      <c r="AW18" s="85"/>
      <c r="AX18" s="85"/>
      <c r="AY18" s="85"/>
      <c r="AZ18" s="85"/>
      <c r="BA18" s="85"/>
      <c r="BB18" s="85"/>
    </row>
    <row r="19" spans="1:72" ht="20.100000000000001" customHeight="1">
      <c r="A19" s="85"/>
      <c r="B19" s="85"/>
      <c r="C19" s="85"/>
      <c r="D19" s="85"/>
      <c r="E19" s="85"/>
      <c r="F19" s="85"/>
      <c r="G19" s="85"/>
      <c r="H19" s="85"/>
      <c r="I19" s="85"/>
      <c r="J19" s="85"/>
      <c r="K19" s="85"/>
      <c r="L19" s="85"/>
      <c r="M19" s="85"/>
      <c r="N19" s="416" t="s">
        <v>11</v>
      </c>
      <c r="O19" s="417"/>
      <c r="P19" s="417"/>
      <c r="Q19" s="417"/>
      <c r="R19" s="417"/>
      <c r="S19" s="417"/>
      <c r="T19" s="417"/>
      <c r="U19" s="417"/>
      <c r="V19" s="418"/>
      <c r="W19" s="432">
        <f>'(1)基本シート'!M23</f>
        <v>0</v>
      </c>
      <c r="X19" s="432"/>
      <c r="Y19" s="432"/>
      <c r="Z19" s="432"/>
      <c r="AA19" s="432"/>
      <c r="AB19" s="432"/>
      <c r="AC19" s="432"/>
      <c r="AD19" s="432"/>
      <c r="AE19" s="432"/>
      <c r="AF19" s="432"/>
      <c r="AG19" s="432"/>
      <c r="AH19" s="432"/>
      <c r="AI19" s="432"/>
      <c r="AJ19" s="432"/>
      <c r="AK19" s="81" t="str">
        <f>IF(COUNTA(W19)=1,"〇","×")</f>
        <v>〇</v>
      </c>
      <c r="AL19" s="95" t="s">
        <v>12</v>
      </c>
      <c r="AM19" s="85"/>
      <c r="AN19" s="85"/>
      <c r="AO19" s="83"/>
      <c r="AP19" s="85"/>
      <c r="AQ19" s="85"/>
      <c r="AR19" s="85"/>
      <c r="AS19" s="85"/>
      <c r="AT19" s="85"/>
      <c r="AU19" s="85"/>
      <c r="AV19" s="85"/>
      <c r="AW19" s="85"/>
      <c r="AX19" s="85"/>
      <c r="AY19" s="85"/>
      <c r="AZ19" s="85"/>
      <c r="BA19" s="85"/>
      <c r="BB19" s="85"/>
    </row>
    <row r="20" spans="1:72" ht="20.100000000000001" customHeight="1">
      <c r="A20" s="85"/>
      <c r="B20" s="85"/>
      <c r="C20" s="85"/>
      <c r="D20" s="85"/>
      <c r="E20" s="85"/>
      <c r="F20" s="85"/>
      <c r="G20" s="85"/>
      <c r="H20" s="85"/>
      <c r="I20" s="85"/>
      <c r="J20" s="85"/>
      <c r="K20" s="85"/>
      <c r="L20" s="85"/>
      <c r="M20" s="85"/>
      <c r="N20" s="419"/>
      <c r="O20" s="420"/>
      <c r="P20" s="420"/>
      <c r="Q20" s="420"/>
      <c r="R20" s="420"/>
      <c r="S20" s="420"/>
      <c r="T20" s="420"/>
      <c r="U20" s="420"/>
      <c r="V20" s="421"/>
      <c r="W20" s="432"/>
      <c r="X20" s="432"/>
      <c r="Y20" s="432"/>
      <c r="Z20" s="432"/>
      <c r="AA20" s="432"/>
      <c r="AB20" s="432"/>
      <c r="AC20" s="432"/>
      <c r="AD20" s="432"/>
      <c r="AE20" s="432"/>
      <c r="AF20" s="432"/>
      <c r="AG20" s="432"/>
      <c r="AH20" s="432"/>
      <c r="AI20" s="432"/>
      <c r="AJ20" s="432"/>
      <c r="AK20" s="93"/>
    </row>
    <row r="21" spans="1:72" ht="20.100000000000001" customHeight="1">
      <c r="A21" s="85"/>
      <c r="B21" s="85"/>
      <c r="C21" s="85"/>
      <c r="D21" s="85"/>
      <c r="E21" s="85"/>
      <c r="F21" s="85"/>
      <c r="G21" s="85"/>
      <c r="H21" s="85"/>
      <c r="I21" s="85"/>
      <c r="J21" s="85"/>
      <c r="K21" s="85"/>
      <c r="L21" s="85"/>
      <c r="M21" s="85"/>
      <c r="N21" s="431" t="s">
        <v>46</v>
      </c>
      <c r="O21" s="431"/>
      <c r="P21" s="431"/>
      <c r="Q21" s="431"/>
      <c r="R21" s="431"/>
      <c r="S21" s="437">
        <f>'(1)基本シート'!M13</f>
        <v>0</v>
      </c>
      <c r="T21" s="437"/>
      <c r="U21" s="437"/>
      <c r="V21" s="437"/>
      <c r="W21" s="437"/>
      <c r="X21" s="437"/>
      <c r="Y21" s="437"/>
      <c r="Z21" s="437"/>
      <c r="AA21" s="437"/>
      <c r="AB21" s="437"/>
      <c r="AC21" s="437"/>
      <c r="AD21" s="437"/>
      <c r="AE21" s="437"/>
      <c r="AF21" s="437"/>
      <c r="AG21" s="437"/>
      <c r="AH21" s="437"/>
      <c r="AI21" s="437"/>
      <c r="AJ21" s="437"/>
      <c r="AK21" s="81" t="str">
        <f>IF(COUNTA(S21)=1,"〇","×")</f>
        <v>〇</v>
      </c>
      <c r="AL21" s="95" t="s">
        <v>6</v>
      </c>
      <c r="AO21" s="83"/>
      <c r="AP21" s="85"/>
      <c r="AQ21" s="85"/>
      <c r="AR21" s="85"/>
      <c r="AS21" s="85"/>
      <c r="AT21" s="85"/>
      <c r="AU21" s="85"/>
      <c r="AV21" s="85"/>
      <c r="AW21" s="85"/>
      <c r="AX21" s="85"/>
      <c r="AY21" s="85"/>
      <c r="AZ21" s="85"/>
      <c r="BA21" s="85"/>
      <c r="BB21" s="85"/>
      <c r="BE21" s="80"/>
      <c r="BF21" s="80"/>
      <c r="BR21" s="84"/>
      <c r="BS21" s="84"/>
      <c r="BT21" s="84"/>
    </row>
    <row r="22" spans="1:72" ht="20.100000000000001" customHeight="1">
      <c r="A22" s="85"/>
      <c r="B22" s="85"/>
      <c r="C22" s="85"/>
      <c r="D22" s="85"/>
      <c r="E22" s="85"/>
      <c r="F22" s="85"/>
      <c r="G22" s="85"/>
      <c r="H22" s="85"/>
      <c r="I22" s="85"/>
      <c r="J22" s="85"/>
      <c r="K22" s="85"/>
      <c r="L22" s="85"/>
      <c r="M22" s="85"/>
      <c r="N22" s="431"/>
      <c r="O22" s="431"/>
      <c r="P22" s="431"/>
      <c r="Q22" s="431"/>
      <c r="R22" s="431"/>
      <c r="S22" s="437"/>
      <c r="T22" s="437"/>
      <c r="U22" s="437"/>
      <c r="V22" s="437"/>
      <c r="W22" s="437"/>
      <c r="X22" s="437"/>
      <c r="Y22" s="437"/>
      <c r="Z22" s="437"/>
      <c r="AA22" s="437"/>
      <c r="AB22" s="437"/>
      <c r="AC22" s="437"/>
      <c r="AD22" s="437"/>
      <c r="AE22" s="437"/>
      <c r="AF22" s="437"/>
      <c r="AG22" s="437"/>
      <c r="AH22" s="437"/>
      <c r="AI22" s="437"/>
      <c r="AJ22" s="437"/>
      <c r="AK22" s="81"/>
      <c r="AL22" s="95" t="s">
        <v>7</v>
      </c>
      <c r="AM22" s="85"/>
      <c r="AN22" s="85"/>
      <c r="AO22" s="83"/>
      <c r="AP22" s="85"/>
      <c r="AQ22" s="85"/>
      <c r="AR22" s="85"/>
      <c r="AS22" s="85"/>
      <c r="AT22" s="85"/>
      <c r="AU22" s="85"/>
      <c r="AV22" s="85"/>
      <c r="AW22" s="85"/>
      <c r="AX22" s="85"/>
      <c r="AY22" s="85"/>
      <c r="AZ22" s="85"/>
      <c r="BA22" s="85"/>
      <c r="BB22" s="85"/>
    </row>
    <row r="23" spans="1:72" ht="20.100000000000001" customHeight="1">
      <c r="A23" s="85"/>
      <c r="B23" s="85"/>
      <c r="C23" s="85"/>
      <c r="D23" s="85"/>
      <c r="E23" s="85"/>
      <c r="F23" s="85"/>
      <c r="G23" s="85"/>
      <c r="H23" s="85"/>
      <c r="I23" s="85"/>
      <c r="J23" s="85"/>
      <c r="K23" s="85"/>
      <c r="L23" s="85"/>
      <c r="M23" s="85"/>
      <c r="N23" s="431" t="s">
        <v>29</v>
      </c>
      <c r="O23" s="431"/>
      <c r="P23" s="431"/>
      <c r="Q23" s="431"/>
      <c r="R23" s="431"/>
      <c r="S23" s="432">
        <f>'(1)基本シート'!M10</f>
        <v>0</v>
      </c>
      <c r="T23" s="432"/>
      <c r="U23" s="432"/>
      <c r="V23" s="432"/>
      <c r="W23" s="432"/>
      <c r="X23" s="432"/>
      <c r="Y23" s="432"/>
      <c r="Z23" s="432"/>
      <c r="AA23" s="432"/>
      <c r="AB23" s="432"/>
      <c r="AC23" s="432"/>
      <c r="AD23" s="432"/>
      <c r="AE23" s="432"/>
      <c r="AF23" s="432"/>
      <c r="AG23" s="432"/>
      <c r="AH23" s="432"/>
      <c r="AI23" s="432"/>
      <c r="AJ23" s="432"/>
      <c r="AK23" s="81" t="str">
        <f>IF(COUNTA(S23)=1,"〇","×")</f>
        <v>〇</v>
      </c>
      <c r="AL23" s="95" t="s">
        <v>5</v>
      </c>
      <c r="AO23" s="83"/>
      <c r="AP23" s="85"/>
      <c r="AQ23" s="85"/>
      <c r="AR23" s="85"/>
      <c r="AS23" s="85"/>
      <c r="AU23" s="85"/>
      <c r="AV23" s="85"/>
      <c r="AW23" s="85"/>
      <c r="AX23" s="85"/>
      <c r="AY23" s="85"/>
      <c r="AZ23" s="85"/>
      <c r="BA23" s="85"/>
      <c r="BB23" s="85"/>
      <c r="BE23" s="80"/>
      <c r="BF23" s="80"/>
      <c r="BR23" s="84"/>
      <c r="BS23" s="84"/>
      <c r="BT23" s="84"/>
    </row>
    <row r="24" spans="1:72" ht="20.100000000000001" customHeight="1">
      <c r="A24" s="85"/>
      <c r="B24" s="85"/>
      <c r="C24" s="85"/>
      <c r="D24" s="85"/>
      <c r="E24" s="85"/>
      <c r="F24" s="85"/>
      <c r="G24" s="85"/>
      <c r="H24" s="85"/>
      <c r="I24" s="85"/>
      <c r="J24" s="85"/>
      <c r="K24" s="85"/>
      <c r="L24" s="85"/>
      <c r="M24" s="85"/>
      <c r="N24" s="431"/>
      <c r="O24" s="431"/>
      <c r="P24" s="431"/>
      <c r="Q24" s="431"/>
      <c r="R24" s="431"/>
      <c r="S24" s="432"/>
      <c r="T24" s="432"/>
      <c r="U24" s="432"/>
      <c r="V24" s="432"/>
      <c r="W24" s="432"/>
      <c r="X24" s="432"/>
      <c r="Y24" s="432"/>
      <c r="Z24" s="432"/>
      <c r="AA24" s="432"/>
      <c r="AB24" s="432"/>
      <c r="AC24" s="432"/>
      <c r="AD24" s="432"/>
      <c r="AE24" s="432"/>
      <c r="AF24" s="432"/>
      <c r="AG24" s="432"/>
      <c r="AH24" s="432"/>
      <c r="AI24" s="432"/>
      <c r="AJ24" s="432"/>
      <c r="AK24" s="93"/>
      <c r="AO24" s="83"/>
      <c r="AP24" s="85"/>
      <c r="AQ24" s="85"/>
      <c r="AR24" s="85"/>
      <c r="AS24" s="85"/>
      <c r="AT24" s="85"/>
      <c r="AU24" s="85"/>
      <c r="AV24" s="85"/>
      <c r="AW24" s="85"/>
      <c r="AX24" s="85"/>
      <c r="AY24" s="85"/>
      <c r="AZ24" s="85"/>
      <c r="BA24" s="85"/>
      <c r="BB24" s="85"/>
      <c r="BE24" s="80"/>
      <c r="BF24" s="80"/>
      <c r="BR24" s="84"/>
      <c r="BS24" s="84"/>
      <c r="BT24" s="84"/>
    </row>
    <row r="25" spans="1:72" ht="20.100000000000001" customHeight="1">
      <c r="A25" s="85"/>
      <c r="B25" s="85"/>
      <c r="C25" s="85"/>
      <c r="D25" s="85"/>
      <c r="E25" s="85"/>
      <c r="F25" s="85"/>
      <c r="G25" s="85"/>
      <c r="H25" s="85"/>
      <c r="I25" s="85"/>
      <c r="J25" s="85"/>
      <c r="K25" s="85"/>
      <c r="L25" s="85"/>
      <c r="M25" s="85"/>
      <c r="N25" s="431" t="s">
        <v>237</v>
      </c>
      <c r="O25" s="431"/>
      <c r="P25" s="431"/>
      <c r="Q25" s="431"/>
      <c r="R25" s="431"/>
      <c r="S25" s="432">
        <f>'(1)基本シート'!M12</f>
        <v>0</v>
      </c>
      <c r="T25" s="432"/>
      <c r="U25" s="432"/>
      <c r="V25" s="432"/>
      <c r="W25" s="432"/>
      <c r="X25" s="432"/>
      <c r="Y25" s="432"/>
      <c r="Z25" s="432"/>
      <c r="AA25" s="432"/>
      <c r="AB25" s="432"/>
      <c r="AC25" s="432"/>
      <c r="AD25" s="432"/>
      <c r="AE25" s="432"/>
      <c r="AF25" s="432"/>
      <c r="AG25" s="432"/>
      <c r="AH25" s="432"/>
      <c r="AI25" s="432"/>
      <c r="AJ25" s="432"/>
      <c r="AK25" s="81" t="str">
        <f>IF(COUNTA(S25)=1,"〇","×")</f>
        <v>〇</v>
      </c>
      <c r="AL25" s="95" t="s">
        <v>4</v>
      </c>
      <c r="AN25" s="96" t="s">
        <v>0</v>
      </c>
      <c r="AO25" s="83"/>
      <c r="AP25" s="85"/>
      <c r="AQ25" s="85"/>
      <c r="AR25" s="85"/>
      <c r="AS25" s="85"/>
      <c r="AT25" s="85"/>
      <c r="AU25" s="85"/>
      <c r="AV25" s="85"/>
      <c r="AW25" s="85"/>
      <c r="AX25" s="85"/>
      <c r="AY25" s="85"/>
      <c r="AZ25" s="85"/>
      <c r="BA25" s="85"/>
      <c r="BB25" s="85"/>
      <c r="BE25" s="80"/>
      <c r="BF25" s="80"/>
      <c r="BR25" s="84"/>
      <c r="BS25" s="84"/>
      <c r="BT25" s="84"/>
    </row>
    <row r="26" spans="1:72" ht="20.100000000000001" customHeight="1">
      <c r="A26" s="85"/>
      <c r="B26" s="85"/>
      <c r="C26" s="85"/>
      <c r="D26" s="85"/>
      <c r="E26" s="85"/>
      <c r="F26" s="85"/>
      <c r="G26" s="85"/>
      <c r="H26" s="85"/>
      <c r="I26" s="85"/>
      <c r="J26" s="85"/>
      <c r="K26" s="85"/>
      <c r="L26" s="85"/>
      <c r="M26" s="85"/>
      <c r="N26" s="431"/>
      <c r="O26" s="431"/>
      <c r="P26" s="431"/>
      <c r="Q26" s="431"/>
      <c r="R26" s="431"/>
      <c r="S26" s="432"/>
      <c r="T26" s="432"/>
      <c r="U26" s="432"/>
      <c r="V26" s="432"/>
      <c r="W26" s="432"/>
      <c r="X26" s="432"/>
      <c r="Y26" s="432"/>
      <c r="Z26" s="432"/>
      <c r="AA26" s="432"/>
      <c r="AB26" s="432"/>
      <c r="AC26" s="432"/>
      <c r="AD26" s="432"/>
      <c r="AE26" s="432"/>
      <c r="AF26" s="432"/>
      <c r="AG26" s="432"/>
      <c r="AH26" s="432"/>
      <c r="AI26" s="432"/>
      <c r="AJ26" s="432"/>
      <c r="AK26" s="93"/>
      <c r="AO26" s="83"/>
      <c r="AP26" s="85"/>
      <c r="AQ26" s="85"/>
      <c r="AR26" s="85"/>
      <c r="AS26" s="85"/>
      <c r="AT26" s="85"/>
      <c r="AU26" s="85"/>
      <c r="AV26" s="85"/>
      <c r="AW26" s="85"/>
      <c r="AX26" s="85"/>
      <c r="AY26" s="85"/>
      <c r="AZ26" s="85"/>
      <c r="BA26" s="85"/>
      <c r="BB26" s="85"/>
      <c r="BE26" s="80"/>
      <c r="BF26" s="80"/>
      <c r="BR26" s="84"/>
      <c r="BS26" s="84"/>
      <c r="BT26" s="84"/>
    </row>
    <row r="27" spans="1:72" ht="20.100000000000001" customHeight="1">
      <c r="A27" s="85"/>
      <c r="B27" s="85"/>
      <c r="C27" s="85"/>
      <c r="D27" s="85"/>
      <c r="E27" s="85"/>
      <c r="F27" s="85"/>
      <c r="G27" s="85"/>
      <c r="H27" s="85"/>
      <c r="I27" s="85"/>
      <c r="J27" s="85"/>
      <c r="K27" s="85"/>
      <c r="L27" s="85"/>
      <c r="M27" s="85"/>
      <c r="N27" s="416" t="s">
        <v>197</v>
      </c>
      <c r="O27" s="417"/>
      <c r="P27" s="417"/>
      <c r="Q27" s="417"/>
      <c r="R27" s="417"/>
      <c r="S27" s="417"/>
      <c r="T27" s="417"/>
      <c r="U27" s="417"/>
      <c r="V27" s="418"/>
      <c r="W27" s="422">
        <f>'(2)実績報告書'!C6</f>
        <v>0</v>
      </c>
      <c r="X27" s="423"/>
      <c r="Y27" s="423"/>
      <c r="Z27" s="423"/>
      <c r="AA27" s="423"/>
      <c r="AB27" s="423"/>
      <c r="AC27" s="423"/>
      <c r="AD27" s="423"/>
      <c r="AE27" s="423"/>
      <c r="AF27" s="423"/>
      <c r="AG27" s="423"/>
      <c r="AH27" s="423"/>
      <c r="AI27" s="423"/>
      <c r="AJ27" s="424"/>
      <c r="AK27" s="81" t="str">
        <f>IF(COUNTA(W27)=1,"〇","×")</f>
        <v>〇</v>
      </c>
      <c r="AL27" s="95" t="s">
        <v>8</v>
      </c>
      <c r="AM27" s="85"/>
      <c r="AN27" s="85"/>
      <c r="AO27" s="83"/>
      <c r="AP27" s="85"/>
      <c r="AQ27" s="85"/>
      <c r="AR27" s="85"/>
      <c r="AS27" s="85"/>
      <c r="AT27" s="85"/>
      <c r="AU27" s="85"/>
      <c r="AV27" s="85"/>
      <c r="AW27" s="85"/>
      <c r="AX27" s="85"/>
      <c r="AY27" s="85"/>
      <c r="AZ27" s="85"/>
      <c r="BA27" s="85"/>
      <c r="BB27" s="85"/>
    </row>
    <row r="28" spans="1:72" ht="20.100000000000001" customHeight="1">
      <c r="A28" s="85"/>
      <c r="B28" s="85"/>
      <c r="C28" s="85"/>
      <c r="D28" s="85"/>
      <c r="E28" s="85"/>
      <c r="F28" s="85"/>
      <c r="G28" s="85"/>
      <c r="H28" s="85"/>
      <c r="I28" s="85"/>
      <c r="J28" s="85"/>
      <c r="K28" s="85"/>
      <c r="L28" s="85"/>
      <c r="M28" s="85"/>
      <c r="N28" s="419"/>
      <c r="O28" s="420"/>
      <c r="P28" s="420"/>
      <c r="Q28" s="420"/>
      <c r="R28" s="420"/>
      <c r="S28" s="420"/>
      <c r="T28" s="420"/>
      <c r="U28" s="420"/>
      <c r="V28" s="421"/>
      <c r="W28" s="425"/>
      <c r="X28" s="426"/>
      <c r="Y28" s="426"/>
      <c r="Z28" s="426"/>
      <c r="AA28" s="426"/>
      <c r="AB28" s="426"/>
      <c r="AC28" s="426"/>
      <c r="AD28" s="426"/>
      <c r="AE28" s="426"/>
      <c r="AF28" s="426"/>
      <c r="AG28" s="426"/>
      <c r="AH28" s="426"/>
      <c r="AI28" s="426"/>
      <c r="AJ28" s="427"/>
      <c r="AK28" s="97"/>
      <c r="AL28" s="95"/>
      <c r="AM28" s="85"/>
      <c r="AN28" s="85"/>
      <c r="AO28" s="83"/>
      <c r="AP28" s="85"/>
      <c r="AQ28" s="85"/>
      <c r="AR28" s="85"/>
      <c r="AS28" s="85"/>
      <c r="AT28" s="85"/>
      <c r="AU28" s="85"/>
      <c r="AV28" s="85"/>
      <c r="AW28" s="85"/>
      <c r="AX28" s="85"/>
      <c r="AY28" s="85"/>
      <c r="AZ28" s="85"/>
      <c r="BA28" s="85"/>
      <c r="BB28" s="85"/>
    </row>
    <row r="29" spans="1:72" ht="20.100000000000001" customHeight="1">
      <c r="A29" s="85"/>
      <c r="B29" s="85"/>
      <c r="C29" s="85"/>
      <c r="D29" s="85"/>
      <c r="E29" s="85"/>
      <c r="F29" s="85"/>
      <c r="G29" s="85"/>
      <c r="H29" s="85"/>
      <c r="I29" s="85"/>
      <c r="J29" s="85"/>
      <c r="K29" s="85"/>
      <c r="L29" s="85"/>
      <c r="M29" s="85"/>
      <c r="N29" s="416" t="s">
        <v>198</v>
      </c>
      <c r="O29" s="417"/>
      <c r="P29" s="417"/>
      <c r="Q29" s="417"/>
      <c r="R29" s="417"/>
      <c r="S29" s="417"/>
      <c r="T29" s="417"/>
      <c r="U29" s="417"/>
      <c r="V29" s="418"/>
      <c r="W29" s="422">
        <f>'(1)基本シート'!M15</f>
        <v>0</v>
      </c>
      <c r="X29" s="423"/>
      <c r="Y29" s="423"/>
      <c r="Z29" s="423"/>
      <c r="AA29" s="423"/>
      <c r="AB29" s="423"/>
      <c r="AC29" s="423"/>
      <c r="AD29" s="423"/>
      <c r="AE29" s="423"/>
      <c r="AF29" s="423"/>
      <c r="AG29" s="423"/>
      <c r="AH29" s="423"/>
      <c r="AI29" s="423"/>
      <c r="AJ29" s="424"/>
      <c r="AK29" s="81" t="str">
        <f>IF(COUNTA(W29)=1,"〇","×")</f>
        <v>〇</v>
      </c>
      <c r="AL29" s="95" t="s">
        <v>8</v>
      </c>
      <c r="AM29" s="85"/>
      <c r="AN29" s="85"/>
      <c r="AO29" s="83"/>
      <c r="AP29" s="85"/>
      <c r="AQ29" s="85"/>
      <c r="AR29" s="85"/>
      <c r="AS29" s="85"/>
      <c r="AT29" s="85"/>
      <c r="AU29" s="85"/>
      <c r="AV29" s="85"/>
      <c r="AW29" s="85"/>
      <c r="AX29" s="85"/>
      <c r="AY29" s="85"/>
      <c r="AZ29" s="85"/>
      <c r="BA29" s="85"/>
      <c r="BB29" s="85"/>
    </row>
    <row r="30" spans="1:72" ht="20.100000000000001" customHeight="1">
      <c r="A30" s="85"/>
      <c r="B30" s="85"/>
      <c r="C30" s="85"/>
      <c r="D30" s="85"/>
      <c r="E30" s="85"/>
      <c r="F30" s="85"/>
      <c r="G30" s="85"/>
      <c r="H30" s="85"/>
      <c r="I30" s="85"/>
      <c r="J30" s="85"/>
      <c r="K30" s="85"/>
      <c r="L30" s="85"/>
      <c r="M30" s="85"/>
      <c r="N30" s="419"/>
      <c r="O30" s="420"/>
      <c r="P30" s="420"/>
      <c r="Q30" s="420"/>
      <c r="R30" s="420"/>
      <c r="S30" s="420"/>
      <c r="T30" s="420"/>
      <c r="U30" s="420"/>
      <c r="V30" s="421"/>
      <c r="W30" s="425"/>
      <c r="X30" s="426"/>
      <c r="Y30" s="426"/>
      <c r="Z30" s="426"/>
      <c r="AA30" s="426"/>
      <c r="AB30" s="426"/>
      <c r="AC30" s="426"/>
      <c r="AD30" s="426"/>
      <c r="AE30" s="426"/>
      <c r="AF30" s="426"/>
      <c r="AG30" s="426"/>
      <c r="AH30" s="426"/>
      <c r="AI30" s="426"/>
      <c r="AJ30" s="427"/>
      <c r="AK30" s="97"/>
      <c r="AL30" s="95"/>
      <c r="AM30" s="85"/>
      <c r="AN30" s="85"/>
      <c r="AO30" s="83"/>
      <c r="AP30" s="85"/>
      <c r="AQ30" s="85"/>
      <c r="AR30" s="85"/>
      <c r="AS30" s="85"/>
      <c r="AT30" s="85"/>
      <c r="AU30" s="85"/>
      <c r="AV30" s="85"/>
      <c r="AW30" s="85"/>
      <c r="AX30" s="85"/>
      <c r="AY30" s="85"/>
      <c r="AZ30" s="85"/>
      <c r="BA30" s="85"/>
      <c r="BB30" s="85"/>
    </row>
    <row r="31" spans="1:72" ht="20.100000000000001" customHeight="1">
      <c r="A31" s="85"/>
      <c r="B31" s="85"/>
      <c r="C31" s="85"/>
      <c r="D31" s="85"/>
      <c r="E31" s="85"/>
      <c r="F31" s="85"/>
      <c r="G31" s="85"/>
      <c r="H31" s="85"/>
      <c r="I31" s="85"/>
      <c r="J31" s="85"/>
      <c r="K31" s="85"/>
      <c r="L31" s="85"/>
      <c r="M31" s="85"/>
      <c r="N31" s="416" t="s">
        <v>83</v>
      </c>
      <c r="O31" s="417"/>
      <c r="P31" s="417"/>
      <c r="Q31" s="417"/>
      <c r="R31" s="417"/>
      <c r="S31" s="417"/>
      <c r="T31" s="417"/>
      <c r="U31" s="417"/>
      <c r="V31" s="418"/>
      <c r="W31" s="432">
        <f>'(1)基本シート'!M21</f>
        <v>0</v>
      </c>
      <c r="X31" s="432"/>
      <c r="Y31" s="432"/>
      <c r="Z31" s="432"/>
      <c r="AA31" s="432"/>
      <c r="AB31" s="432"/>
      <c r="AC31" s="432"/>
      <c r="AD31" s="432"/>
      <c r="AE31" s="432"/>
      <c r="AF31" s="432"/>
      <c r="AG31" s="432"/>
      <c r="AH31" s="432"/>
      <c r="AI31" s="432"/>
      <c r="AJ31" s="432"/>
      <c r="AK31" s="81" t="str">
        <f>IF(COUNTA(W31)=1,"〇","×")</f>
        <v>〇</v>
      </c>
      <c r="AL31" s="95" t="s">
        <v>8</v>
      </c>
      <c r="AM31" s="85"/>
      <c r="AN31" s="85"/>
      <c r="AO31" s="83"/>
      <c r="AP31" s="85"/>
      <c r="AQ31" s="85"/>
      <c r="AR31" s="85"/>
      <c r="AS31" s="85"/>
      <c r="AT31" s="85"/>
      <c r="AU31" s="85"/>
      <c r="AV31" s="85"/>
      <c r="AW31" s="85"/>
      <c r="AX31" s="85"/>
      <c r="AY31" s="85"/>
      <c r="AZ31" s="85"/>
      <c r="BA31" s="85"/>
      <c r="BB31" s="85"/>
    </row>
    <row r="32" spans="1:72" ht="20.100000000000001" customHeight="1">
      <c r="A32" s="85"/>
      <c r="B32" s="85"/>
      <c r="C32" s="85"/>
      <c r="D32" s="85"/>
      <c r="E32" s="85"/>
      <c r="F32" s="85"/>
      <c r="G32" s="85"/>
      <c r="H32" s="85"/>
      <c r="I32" s="85"/>
      <c r="J32" s="85"/>
      <c r="K32" s="85"/>
      <c r="L32" s="85"/>
      <c r="M32" s="85"/>
      <c r="N32" s="419"/>
      <c r="O32" s="420"/>
      <c r="P32" s="420"/>
      <c r="Q32" s="420"/>
      <c r="R32" s="420"/>
      <c r="S32" s="420"/>
      <c r="T32" s="420"/>
      <c r="U32" s="420"/>
      <c r="V32" s="421"/>
      <c r="W32" s="432"/>
      <c r="X32" s="432"/>
      <c r="Y32" s="432"/>
      <c r="Z32" s="432"/>
      <c r="AA32" s="432"/>
      <c r="AB32" s="432"/>
      <c r="AC32" s="432"/>
      <c r="AD32" s="432"/>
      <c r="AE32" s="432"/>
      <c r="AF32" s="432"/>
      <c r="AG32" s="432"/>
      <c r="AH32" s="432"/>
      <c r="AI32" s="432"/>
      <c r="AJ32" s="432"/>
      <c r="AK32" s="97"/>
      <c r="AL32" s="95"/>
      <c r="AM32" s="85"/>
      <c r="AN32" s="85"/>
      <c r="AO32" s="83"/>
      <c r="AP32" s="85"/>
      <c r="AQ32" s="85"/>
      <c r="AR32" s="85"/>
      <c r="AS32" s="85"/>
      <c r="AT32" s="85"/>
      <c r="AU32" s="85"/>
      <c r="AV32" s="85"/>
      <c r="AW32" s="85"/>
      <c r="AX32" s="85"/>
      <c r="AY32" s="85"/>
      <c r="AZ32" s="85"/>
      <c r="BA32" s="85"/>
      <c r="BB32" s="85"/>
    </row>
    <row r="33" spans="1:58" ht="5.0999999999999996" customHeight="1">
      <c r="A33" s="85"/>
      <c r="B33" s="85"/>
      <c r="C33" s="85"/>
      <c r="D33" s="85"/>
      <c r="E33" s="85"/>
      <c r="F33" s="85"/>
      <c r="G33" s="85"/>
      <c r="H33" s="85"/>
      <c r="I33" s="85"/>
      <c r="J33" s="85"/>
      <c r="K33" s="85"/>
      <c r="L33" s="85"/>
      <c r="M33" s="85"/>
      <c r="N33" s="98"/>
      <c r="O33" s="98"/>
      <c r="P33" s="98"/>
      <c r="Q33" s="98"/>
      <c r="R33" s="98"/>
      <c r="S33" s="98"/>
      <c r="T33" s="98"/>
      <c r="U33" s="98"/>
      <c r="V33" s="98"/>
      <c r="W33" s="98"/>
      <c r="X33" s="98"/>
      <c r="Y33" s="98"/>
      <c r="Z33" s="98"/>
      <c r="AA33" s="98"/>
      <c r="AB33" s="98"/>
      <c r="AC33" s="98"/>
      <c r="AD33" s="98"/>
      <c r="AE33" s="98"/>
      <c r="AF33" s="98"/>
      <c r="AG33" s="98"/>
      <c r="AH33" s="98"/>
      <c r="AI33" s="98"/>
      <c r="AJ33" s="98"/>
      <c r="AK33" s="93"/>
    </row>
    <row r="34" spans="1:58" ht="54.75" customHeight="1">
      <c r="A34" s="438" t="s">
        <v>312</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85"/>
      <c r="AK34" s="93"/>
    </row>
    <row r="35" spans="1:58" ht="9.9499999999999993"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93"/>
    </row>
    <row r="36" spans="1:58" ht="39.75" customHeight="1">
      <c r="A36" s="90">
        <v>1</v>
      </c>
      <c r="B36" s="99" t="s">
        <v>39</v>
      </c>
      <c r="C36" s="100"/>
      <c r="D36" s="100"/>
      <c r="E36" s="101"/>
      <c r="F36" s="101"/>
      <c r="G36" s="101"/>
      <c r="H36" s="102"/>
      <c r="I36" s="102"/>
      <c r="J36" s="439">
        <f>'(2)実績報告書'!D34+'(2)実績報告書②【訪問・相談系事業所は入力が必要な場合が有】'!F85</f>
        <v>0</v>
      </c>
      <c r="K36" s="439"/>
      <c r="L36" s="439"/>
      <c r="M36" s="439"/>
      <c r="N36" s="439"/>
      <c r="O36" s="439"/>
      <c r="P36" s="439"/>
      <c r="Q36" s="439"/>
      <c r="R36" s="89" t="s">
        <v>40</v>
      </c>
      <c r="S36" s="102"/>
      <c r="T36" s="102"/>
      <c r="U36" s="102"/>
      <c r="V36" s="102"/>
      <c r="W36" s="102"/>
      <c r="X36" s="102"/>
      <c r="Y36" s="102"/>
      <c r="Z36" s="102"/>
      <c r="AA36" s="102"/>
      <c r="AB36" s="102"/>
      <c r="AC36" s="102"/>
      <c r="AK36" s="103"/>
      <c r="AL36" s="78" t="s">
        <v>13</v>
      </c>
    </row>
    <row r="37" spans="1:58" ht="5.0999999999999996" customHeight="1">
      <c r="A37" s="90"/>
      <c r="B37" s="90"/>
      <c r="C37" s="104"/>
      <c r="D37" s="104"/>
      <c r="E37" s="104"/>
      <c r="F37" s="104"/>
      <c r="G37" s="104"/>
      <c r="H37" s="102"/>
      <c r="I37" s="102"/>
      <c r="J37" s="102"/>
      <c r="K37" s="102"/>
      <c r="L37" s="102"/>
      <c r="M37" s="102"/>
      <c r="N37" s="102"/>
      <c r="O37" s="102"/>
      <c r="P37" s="102"/>
      <c r="Q37" s="102"/>
      <c r="R37" s="102"/>
      <c r="S37" s="102"/>
      <c r="T37" s="102"/>
      <c r="U37" s="102"/>
      <c r="V37" s="102"/>
      <c r="W37" s="102"/>
      <c r="X37" s="102"/>
      <c r="Y37" s="102"/>
      <c r="Z37" s="102"/>
      <c r="AA37" s="102"/>
      <c r="AB37" s="102"/>
      <c r="AC37" s="102"/>
      <c r="AK37" s="93"/>
      <c r="BE37" s="80"/>
      <c r="BF37" s="80"/>
    </row>
    <row r="38" spans="1:58" ht="24.95" customHeight="1">
      <c r="A38" s="90">
        <v>2</v>
      </c>
      <c r="B38" s="456" t="s">
        <v>41</v>
      </c>
      <c r="C38" s="456"/>
      <c r="D38" s="456"/>
      <c r="E38" s="456"/>
      <c r="F38" s="456"/>
      <c r="G38" s="89"/>
      <c r="H38" s="102"/>
      <c r="I38" s="102"/>
      <c r="J38" s="102"/>
      <c r="K38" s="102"/>
      <c r="L38" s="102"/>
      <c r="M38" s="102"/>
      <c r="N38" s="102"/>
      <c r="O38" s="102"/>
      <c r="P38" s="102"/>
      <c r="Q38" s="102"/>
      <c r="R38" s="102"/>
      <c r="S38" s="102"/>
      <c r="T38" s="102"/>
      <c r="U38" s="102"/>
      <c r="V38" s="102"/>
      <c r="W38" s="102"/>
      <c r="X38" s="102"/>
      <c r="Y38" s="102"/>
      <c r="Z38" s="102"/>
      <c r="AA38" s="102"/>
      <c r="AB38" s="102"/>
      <c r="AC38" s="102"/>
      <c r="AK38" s="103"/>
      <c r="AL38" s="78" t="s">
        <v>13</v>
      </c>
    </row>
    <row r="39" spans="1:58" ht="30" customHeight="1">
      <c r="A39" s="445" t="s">
        <v>45</v>
      </c>
      <c r="B39" s="459" t="s">
        <v>14</v>
      </c>
      <c r="C39" s="460"/>
      <c r="D39" s="460"/>
      <c r="E39" s="460"/>
      <c r="F39" s="461"/>
      <c r="G39" s="118">
        <f>'(1)基本シート'!M36</f>
        <v>0</v>
      </c>
      <c r="H39" s="119">
        <f>'(1)基本シート'!O36</f>
        <v>0</v>
      </c>
      <c r="I39" s="119">
        <f>'(1)基本シート'!Q36</f>
        <v>0</v>
      </c>
      <c r="J39" s="120">
        <f>'(1)基本シート'!S36</f>
        <v>0</v>
      </c>
      <c r="K39" s="440"/>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2"/>
      <c r="AK39" s="103" t="str">
        <f>IF(COUNTA(G39:J39)=4,"〇","×")</f>
        <v>〇</v>
      </c>
      <c r="AL39" s="95" t="s">
        <v>15</v>
      </c>
    </row>
    <row r="40" spans="1:58" ht="30" customHeight="1">
      <c r="A40" s="446"/>
      <c r="B40" s="457" t="s">
        <v>16</v>
      </c>
      <c r="C40" s="458"/>
      <c r="D40" s="458"/>
      <c r="E40" s="458"/>
      <c r="F40" s="458"/>
      <c r="G40" s="118">
        <f>'(1)基本シート'!W36</f>
        <v>0</v>
      </c>
      <c r="H40" s="119">
        <f>'(1)基本シート'!Y36</f>
        <v>0</v>
      </c>
      <c r="I40" s="120">
        <f>'(1)基本シート'!AA36</f>
        <v>0</v>
      </c>
      <c r="J40" s="440"/>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2"/>
      <c r="AK40" s="103" t="str">
        <f>IF(COUNTA(G40:I40)=3,"〇","×")</f>
        <v>〇</v>
      </c>
      <c r="AL40" s="95" t="s">
        <v>17</v>
      </c>
    </row>
    <row r="41" spans="1:58" ht="30" customHeight="1">
      <c r="A41" s="446"/>
      <c r="B41" s="450" t="s">
        <v>18</v>
      </c>
      <c r="C41" s="451"/>
      <c r="D41" s="451"/>
      <c r="E41" s="451"/>
      <c r="F41" s="452"/>
      <c r="G41" s="453">
        <f>'(1)基本シート'!M37</f>
        <v>0</v>
      </c>
      <c r="H41" s="454"/>
      <c r="I41" s="454"/>
      <c r="J41" s="454"/>
      <c r="K41" s="454"/>
      <c r="L41" s="454"/>
      <c r="M41" s="454"/>
      <c r="N41" s="454"/>
      <c r="O41" s="454"/>
      <c r="P41" s="454"/>
      <c r="Q41" s="454"/>
      <c r="R41" s="454"/>
      <c r="S41" s="454"/>
      <c r="T41" s="454"/>
      <c r="U41" s="454"/>
      <c r="V41" s="454"/>
      <c r="W41" s="455"/>
      <c r="X41" s="440"/>
      <c r="Y41" s="441"/>
      <c r="Z41" s="441"/>
      <c r="AA41" s="441"/>
      <c r="AB41" s="441"/>
      <c r="AC41" s="441"/>
      <c r="AD41" s="441"/>
      <c r="AE41" s="441"/>
      <c r="AF41" s="441"/>
      <c r="AG41" s="441"/>
      <c r="AH41" s="441"/>
      <c r="AI41" s="441"/>
      <c r="AJ41" s="442"/>
      <c r="AK41" s="103" t="str">
        <f>IF(COUNTA(G41)=1,"〇","×")</f>
        <v>〇</v>
      </c>
      <c r="AL41" s="95" t="s">
        <v>19</v>
      </c>
    </row>
    <row r="42" spans="1:58" ht="30" customHeight="1">
      <c r="A42" s="446"/>
      <c r="B42" s="450" t="s">
        <v>20</v>
      </c>
      <c r="C42" s="451"/>
      <c r="D42" s="451"/>
      <c r="E42" s="451"/>
      <c r="F42" s="452"/>
      <c r="G42" s="453">
        <f>'(1)基本シート'!M38</f>
        <v>0</v>
      </c>
      <c r="H42" s="454"/>
      <c r="I42" s="454"/>
      <c r="J42" s="454"/>
      <c r="K42" s="454"/>
      <c r="L42" s="454"/>
      <c r="M42" s="455"/>
      <c r="N42" s="440"/>
      <c r="O42" s="441"/>
      <c r="P42" s="441"/>
      <c r="Q42" s="441"/>
      <c r="R42" s="441"/>
      <c r="S42" s="441"/>
      <c r="T42" s="441"/>
      <c r="U42" s="441"/>
      <c r="V42" s="441"/>
      <c r="W42" s="441"/>
      <c r="X42" s="441"/>
      <c r="Y42" s="441"/>
      <c r="Z42" s="441"/>
      <c r="AA42" s="441"/>
      <c r="AB42" s="441"/>
      <c r="AC42" s="441"/>
      <c r="AD42" s="441"/>
      <c r="AE42" s="441"/>
      <c r="AF42" s="441"/>
      <c r="AG42" s="441"/>
      <c r="AH42" s="441"/>
      <c r="AI42" s="441"/>
      <c r="AJ42" s="442"/>
      <c r="AK42" s="103" t="str">
        <f>IF(COUNTA(G42)=1,"〇","×")</f>
        <v>〇</v>
      </c>
      <c r="AL42" s="95" t="s">
        <v>21</v>
      </c>
    </row>
    <row r="43" spans="1:58" ht="30" customHeight="1">
      <c r="A43" s="446"/>
      <c r="B43" s="450" t="s">
        <v>22</v>
      </c>
      <c r="C43" s="451"/>
      <c r="D43" s="451"/>
      <c r="E43" s="451"/>
      <c r="F43" s="451"/>
      <c r="G43" s="464">
        <f>'(1)基本シート'!M39</f>
        <v>0</v>
      </c>
      <c r="H43" s="465"/>
      <c r="I43" s="447" t="s">
        <v>23</v>
      </c>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9"/>
      <c r="AK43" s="103" t="str">
        <f>IF(COUNTA(G43)=1,"〇","×")</f>
        <v>〇</v>
      </c>
      <c r="AL43" s="95" t="s">
        <v>24</v>
      </c>
    </row>
    <row r="44" spans="1:58" ht="30" customHeight="1">
      <c r="A44" s="446"/>
      <c r="B44" s="450" t="s">
        <v>25</v>
      </c>
      <c r="C44" s="451"/>
      <c r="D44" s="451"/>
      <c r="E44" s="451"/>
      <c r="F44" s="451"/>
      <c r="G44" s="110">
        <f>'(1)基本シート'!M40</f>
        <v>0</v>
      </c>
      <c r="H44" s="111">
        <f>'(1)基本シート'!O40</f>
        <v>0</v>
      </c>
      <c r="I44" s="111">
        <f>'(1)基本シート'!Q40</f>
        <v>0</v>
      </c>
      <c r="J44" s="111">
        <f>'(1)基本シート'!S40</f>
        <v>0</v>
      </c>
      <c r="K44" s="111">
        <f>'(1)基本シート'!U40</f>
        <v>0</v>
      </c>
      <c r="L44" s="111">
        <f>'(1)基本シート'!W40</f>
        <v>0</v>
      </c>
      <c r="M44" s="112">
        <f>'(1)基本シート'!Y40</f>
        <v>0</v>
      </c>
      <c r="N44" s="468"/>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103" t="str">
        <f>IF(COUNTA(G44:M44)=7,"〇","×")</f>
        <v>〇</v>
      </c>
      <c r="AL44" s="95" t="s">
        <v>26</v>
      </c>
    </row>
    <row r="45" spans="1:58" ht="30" customHeight="1">
      <c r="A45" s="446"/>
      <c r="B45" s="471" t="s">
        <v>27</v>
      </c>
      <c r="C45" s="460"/>
      <c r="D45" s="460"/>
      <c r="E45" s="460"/>
      <c r="F45" s="461"/>
      <c r="G45" s="453">
        <f>'(1)基本シート'!M41</f>
        <v>0</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5"/>
      <c r="AK45" s="81" t="str">
        <f>IF(COUNTA(G45:AJ45)&gt;=1,"〇","×")</f>
        <v>〇</v>
      </c>
      <c r="AL45" s="95" t="s">
        <v>28</v>
      </c>
    </row>
    <row r="46" spans="1:58" ht="9.9499999999999993" customHeight="1">
      <c r="A46" s="443"/>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row>
    <row r="47" spans="1:58">
      <c r="A47" s="90">
        <v>3</v>
      </c>
      <c r="B47" s="466" t="s">
        <v>42</v>
      </c>
      <c r="C47" s="466"/>
      <c r="D47" s="466"/>
      <c r="E47" s="466"/>
      <c r="F47" s="466"/>
      <c r="G47" s="466"/>
      <c r="H47" s="466"/>
      <c r="I47" s="466"/>
      <c r="J47" s="466"/>
      <c r="K47" s="466"/>
      <c r="L47" s="466"/>
      <c r="M47" s="104"/>
      <c r="R47" s="79">
        <v>4</v>
      </c>
      <c r="S47" s="466" t="s">
        <v>44</v>
      </c>
      <c r="T47" s="466"/>
      <c r="U47" s="466"/>
      <c r="V47" s="466"/>
      <c r="W47" s="466"/>
      <c r="X47" s="113"/>
    </row>
    <row r="48" spans="1:58" ht="30" customHeight="1">
      <c r="A48" s="472" t="s">
        <v>43</v>
      </c>
      <c r="B48" s="472"/>
      <c r="C48" s="472"/>
      <c r="D48" s="472"/>
      <c r="E48" s="472"/>
      <c r="F48" s="472"/>
      <c r="G48" s="473">
        <f>IF('(1)基本シート'!A25=TRUE,'(1)基本シート'!M21,'(1)基本シート'!M24)</f>
        <v>0</v>
      </c>
      <c r="H48" s="473"/>
      <c r="I48" s="473"/>
      <c r="J48" s="473"/>
      <c r="K48" s="473"/>
      <c r="L48" s="473"/>
      <c r="M48" s="473"/>
      <c r="N48" s="473"/>
      <c r="O48" s="473"/>
      <c r="P48" s="473"/>
      <c r="Q48" s="473"/>
      <c r="R48" s="472" t="s">
        <v>44</v>
      </c>
      <c r="S48" s="472"/>
      <c r="T48" s="472"/>
      <c r="U48" s="472"/>
      <c r="V48" s="472"/>
      <c r="W48" s="472"/>
      <c r="X48" s="467">
        <f>IF('(1)基本シート'!A31=TRUE,'(1)基本シート'!M21,'(1)基本シート'!M30)</f>
        <v>0</v>
      </c>
      <c r="Y48" s="467"/>
      <c r="Z48" s="467"/>
      <c r="AA48" s="467"/>
      <c r="AB48" s="467"/>
      <c r="AC48" s="467"/>
      <c r="AD48" s="467"/>
      <c r="AE48" s="467"/>
      <c r="AF48" s="467"/>
      <c r="AG48" s="467"/>
      <c r="AH48" s="467"/>
      <c r="AI48" s="467"/>
      <c r="AJ48" s="467"/>
    </row>
    <row r="49" spans="1:38" ht="30" customHeight="1">
      <c r="A49" s="431" t="s">
        <v>78</v>
      </c>
      <c r="B49" s="431"/>
      <c r="C49" s="431"/>
      <c r="D49" s="431"/>
      <c r="E49" s="431"/>
      <c r="F49" s="431"/>
      <c r="G49" s="473">
        <f>IF('(1)基本シート'!A27=TRUE,'(1)基本シート'!M22,'(1)基本シート'!M26)</f>
        <v>0</v>
      </c>
      <c r="H49" s="473"/>
      <c r="I49" s="473"/>
      <c r="J49" s="473"/>
      <c r="K49" s="473"/>
      <c r="L49" s="473"/>
      <c r="M49" s="473"/>
      <c r="N49" s="473"/>
      <c r="O49" s="473"/>
      <c r="P49" s="473"/>
      <c r="Q49" s="473"/>
      <c r="R49" s="472" t="s">
        <v>80</v>
      </c>
      <c r="S49" s="472"/>
      <c r="T49" s="472"/>
      <c r="U49" s="472"/>
      <c r="V49" s="472"/>
      <c r="W49" s="472"/>
      <c r="X49" s="467">
        <f>IF('(1)基本シート'!A33=TRUE,'(1)基本シート'!M22,'(1)基本シート'!M32)</f>
        <v>0</v>
      </c>
      <c r="Y49" s="467"/>
      <c r="Z49" s="467"/>
      <c r="AA49" s="467"/>
      <c r="AB49" s="467"/>
      <c r="AC49" s="467"/>
      <c r="AD49" s="467"/>
      <c r="AE49" s="467"/>
      <c r="AF49" s="467"/>
      <c r="AG49" s="467"/>
      <c r="AH49" s="467"/>
      <c r="AI49" s="467"/>
      <c r="AJ49" s="467"/>
      <c r="AL49" s="78" t="b">
        <v>1</v>
      </c>
    </row>
    <row r="50" spans="1:38" ht="30" customHeight="1">
      <c r="A50" s="472" t="s">
        <v>79</v>
      </c>
      <c r="B50" s="472"/>
      <c r="C50" s="472"/>
      <c r="D50" s="472"/>
      <c r="E50" s="472"/>
      <c r="F50" s="472"/>
      <c r="G50" s="473">
        <f>IF('(1)基本シート'!A29=TRUE,'(1)基本シート'!M23,'(1)基本シート'!M28)</f>
        <v>0</v>
      </c>
      <c r="H50" s="473"/>
      <c r="I50" s="473"/>
      <c r="J50" s="473"/>
      <c r="K50" s="473"/>
      <c r="L50" s="473"/>
      <c r="M50" s="473"/>
      <c r="N50" s="473"/>
      <c r="O50" s="473"/>
      <c r="P50" s="473"/>
      <c r="Q50" s="473"/>
      <c r="R50" s="474" t="s">
        <v>79</v>
      </c>
      <c r="S50" s="474"/>
      <c r="T50" s="474"/>
      <c r="U50" s="474"/>
      <c r="V50" s="474"/>
      <c r="W50" s="474"/>
      <c r="X50" s="467">
        <f>IF('(1)基本シート'!A35=TRUE,'(1)基本シート'!M23,'(1)基本シート'!M34)</f>
        <v>0</v>
      </c>
      <c r="Y50" s="467"/>
      <c r="Z50" s="467"/>
      <c r="AA50" s="467"/>
      <c r="AB50" s="467"/>
      <c r="AC50" s="467"/>
      <c r="AD50" s="467"/>
      <c r="AE50" s="467"/>
      <c r="AF50" s="467"/>
      <c r="AG50" s="467"/>
      <c r="AH50" s="467"/>
      <c r="AI50" s="467"/>
      <c r="AJ50" s="467"/>
    </row>
    <row r="51" spans="1:38" ht="15" customHeight="1">
      <c r="A51" s="104"/>
      <c r="B51" s="104"/>
      <c r="C51" s="104"/>
      <c r="D51" s="104"/>
      <c r="E51" s="104"/>
      <c r="F51" s="104"/>
      <c r="G51" s="104"/>
      <c r="H51" s="104"/>
      <c r="I51" s="104"/>
      <c r="J51" s="104"/>
      <c r="K51" s="104"/>
      <c r="L51" s="104"/>
      <c r="M51" s="104"/>
    </row>
    <row r="52" spans="1:38" ht="5.0999999999999996" customHeight="1" thickBot="1"/>
    <row r="53" spans="1:38" ht="10.5"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134"/>
      <c r="AI53" s="135"/>
    </row>
    <row r="54" spans="1:38" ht="20.25">
      <c r="B54" s="114" t="s">
        <v>273</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I54" s="136"/>
    </row>
    <row r="55" spans="1:38" ht="35.1" customHeight="1">
      <c r="B55" s="116"/>
      <c r="C55" s="434" t="str">
        <f>'(1)基本シート'!C46</f>
        <v>光熱費の支払額、実績等の内容に相違なく、申請に用いた支出等に係る証拠書類及び実績人数の根拠資料を５年間適切に整備保管します。</v>
      </c>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I55" s="136"/>
    </row>
    <row r="56" spans="1:38" ht="35.1" customHeight="1">
      <c r="B56" s="116"/>
      <c r="C56" s="434" t="str">
        <f>'(1)基本シート'!C47</f>
        <v>補助金申請について他の原油価格等高騰対策補助事業と重複した申請はしていません。</v>
      </c>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I56" s="136"/>
    </row>
    <row r="57" spans="1:38" ht="35.1" customHeight="1">
      <c r="B57" s="116"/>
      <c r="C57" s="434" t="str">
        <f>'(1)基本シート'!C48</f>
        <v>補助金の重複を防ぐため、他の原油価格等高騰対策補助事業に対して、申請内容等の情報を提供されることに同意します。</v>
      </c>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I57" s="136"/>
    </row>
    <row r="58" spans="1:38" ht="35.1" customHeight="1">
      <c r="B58" s="116"/>
      <c r="C58" s="434" t="str">
        <f>'(1)基本シート'!C49</f>
        <v>補助金事務を適正に執行するために事業所へ訪問し書類等の確認を受けることに同意します。</v>
      </c>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I58" s="136"/>
    </row>
    <row r="59" spans="1:38" ht="24.95" customHeight="1">
      <c r="B59" s="462" t="s">
        <v>64</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I59" s="136"/>
    </row>
    <row r="60" spans="1:38" ht="35.1" customHeight="1" thickBot="1">
      <c r="B60" s="116"/>
      <c r="C60" s="434" t="str">
        <f>'(1)基本シート'!C51</f>
        <v>申請する車両は、専ら利用者の輸送・送迎・介護職員等による利用者の居宅への訪問等に使用するものです。</v>
      </c>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137"/>
      <c r="AI60" s="138"/>
    </row>
    <row r="61" spans="1:38" ht="9.9499999999999993" customHeight="1">
      <c r="B61" s="5"/>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row>
  </sheetData>
  <sheetProtection algorithmName="SHA-512" hashValue="U5qIQtR6+tGdk9mtbJ4cUCg9LCkPfhjcY7ZCP7QbdwypMEZDV26rHrLFCB+XtxlIX9qUnVjrjLzL62+QZMb4eQ==" saltValue="XxVlkExmj/UrEXxGZae3sg==" spinCount="100000" sheet="1" scenarios="1"/>
  <mergeCells count="68">
    <mergeCell ref="N29:V30"/>
    <mergeCell ref="W29:AJ30"/>
    <mergeCell ref="S25:AJ26"/>
    <mergeCell ref="A50:F50"/>
    <mergeCell ref="G48:Q48"/>
    <mergeCell ref="G49:Q49"/>
    <mergeCell ref="G50:Q50"/>
    <mergeCell ref="R48:W48"/>
    <mergeCell ref="R49:W49"/>
    <mergeCell ref="R50:W50"/>
    <mergeCell ref="X50:AJ50"/>
    <mergeCell ref="X49:AJ49"/>
    <mergeCell ref="A48:F48"/>
    <mergeCell ref="A49:F49"/>
    <mergeCell ref="N31:V32"/>
    <mergeCell ref="W31:AJ32"/>
    <mergeCell ref="B59:AG59"/>
    <mergeCell ref="C55:AG55"/>
    <mergeCell ref="C58:AG58"/>
    <mergeCell ref="B43:F43"/>
    <mergeCell ref="G43:H43"/>
    <mergeCell ref="B47:L47"/>
    <mergeCell ref="S47:W47"/>
    <mergeCell ref="X48:AJ48"/>
    <mergeCell ref="G45:AJ45"/>
    <mergeCell ref="N44:AJ44"/>
    <mergeCell ref="B45:F45"/>
    <mergeCell ref="C56:AG56"/>
    <mergeCell ref="C57:AG57"/>
    <mergeCell ref="B38:F38"/>
    <mergeCell ref="K39:AJ39"/>
    <mergeCell ref="B40:F40"/>
    <mergeCell ref="J40:AJ40"/>
    <mergeCell ref="B39:F39"/>
    <mergeCell ref="B41:F41"/>
    <mergeCell ref="G41:W41"/>
    <mergeCell ref="X41:AJ41"/>
    <mergeCell ref="B42:F42"/>
    <mergeCell ref="G42:M42"/>
    <mergeCell ref="C60:AG60"/>
    <mergeCell ref="AM3:AP4"/>
    <mergeCell ref="N13:R14"/>
    <mergeCell ref="S13:AJ14"/>
    <mergeCell ref="N21:R22"/>
    <mergeCell ref="S21:AJ22"/>
    <mergeCell ref="W15:AJ16"/>
    <mergeCell ref="W17:AJ18"/>
    <mergeCell ref="W19:AJ20"/>
    <mergeCell ref="A34:AI34"/>
    <mergeCell ref="J36:Q36"/>
    <mergeCell ref="N42:AJ42"/>
    <mergeCell ref="A46:AJ46"/>
    <mergeCell ref="A39:A45"/>
    <mergeCell ref="I43:AJ43"/>
    <mergeCell ref="B44:F44"/>
    <mergeCell ref="N27:V28"/>
    <mergeCell ref="W27:AJ28"/>
    <mergeCell ref="A1:G1"/>
    <mergeCell ref="A2:AJ4"/>
    <mergeCell ref="N23:R24"/>
    <mergeCell ref="S23:AJ24"/>
    <mergeCell ref="AE6:AJ6"/>
    <mergeCell ref="N11:R12"/>
    <mergeCell ref="S11:AJ12"/>
    <mergeCell ref="N15:V16"/>
    <mergeCell ref="N17:V18"/>
    <mergeCell ref="N19:V20"/>
    <mergeCell ref="N25:R26"/>
  </mergeCells>
  <phoneticPr fontId="3"/>
  <conditionalFormatting sqref="S11:AJ12">
    <cfRule type="expression" dxfId="45" priority="4">
      <formula>$AK$11=〇</formula>
    </cfRule>
  </conditionalFormatting>
  <dataValidations count="1">
    <dataValidation imeMode="fullAlpha" allowBlank="1" showInputMessage="1" showErrorMessage="1" sqref="S21:AJ22" xr:uid="{00000000-0002-0000-0500-000000000000}"/>
  </dataValidations>
  <pageMargins left="0.70866141732283461" right="0.70866141732283461" top="0.3543307086614173" bottom="0.3543307086614173" header="0.31496062992125984" footer="0.31496062992125984"/>
  <pageSetup paperSize="9" scale="55" orientation="portrait" r:id="rId1"/>
  <colBreaks count="1" manualBreakCount="1">
    <brk id="36" max="1048575" man="1"/>
  </colBreaks>
  <ignoredErrors>
    <ignoredError sqref="G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xdr:col>
                    <xdr:colOff>47625</xdr:colOff>
                    <xdr:row>54</xdr:row>
                    <xdr:rowOff>95250</xdr:rowOff>
                  </from>
                  <to>
                    <xdr:col>2</xdr:col>
                    <xdr:colOff>152400</xdr:colOff>
                    <xdr:row>54</xdr:row>
                    <xdr:rowOff>352425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38100</xdr:colOff>
                    <xdr:row>57</xdr:row>
                    <xdr:rowOff>95250</xdr:rowOff>
                  </from>
                  <to>
                    <xdr:col>2</xdr:col>
                    <xdr:colOff>161925</xdr:colOff>
                    <xdr:row>57</xdr:row>
                    <xdr:rowOff>361950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xdr:col>
                    <xdr:colOff>38100</xdr:colOff>
                    <xdr:row>59</xdr:row>
                    <xdr:rowOff>76200</xdr:rowOff>
                  </from>
                  <to>
                    <xdr:col>2</xdr:col>
                    <xdr:colOff>161925</xdr:colOff>
                    <xdr:row>59</xdr:row>
                    <xdr:rowOff>342900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38100</xdr:colOff>
                    <xdr:row>55</xdr:row>
                    <xdr:rowOff>85725</xdr:rowOff>
                  </from>
                  <to>
                    <xdr:col>2</xdr:col>
                    <xdr:colOff>142875</xdr:colOff>
                    <xdr:row>55</xdr:row>
                    <xdr:rowOff>342900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38100</xdr:colOff>
                    <xdr:row>56</xdr:row>
                    <xdr:rowOff>85725</xdr:rowOff>
                  </from>
                  <to>
                    <xdr:col>2</xdr:col>
                    <xdr:colOff>142875</xdr:colOff>
                    <xdr:row>56</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69119DA7-087A-44F7-9EBD-5E1A8D6B01CC}">
            <xm:f>'(1)基本シート'!$A$48=FALSE</xm:f>
            <x14:dxf>
              <fill>
                <patternFill>
                  <bgColor theme="1"/>
                </patternFill>
              </fill>
            </x14:dxf>
          </x14:cfRule>
          <x14:cfRule type="expression" priority="28" id="{FDE71827-3833-46E9-A617-4DE0F44F9A3E}">
            <xm:f>'(1)基本シート'!$A$47=FALSE</xm:f>
            <x14:dxf>
              <font>
                <color theme="1"/>
              </font>
              <fill>
                <patternFill>
                  <bgColor theme="1"/>
                </patternFill>
              </fill>
            </x14:dxf>
          </x14:cfRule>
          <x14:cfRule type="expression" priority="29" id="{490FC6CA-3427-46CA-8DFA-2EC730F58327}">
            <xm:f>'(1)基本シート'!$A$49=FALSE</xm:f>
            <x14:dxf>
              <fill>
                <patternFill>
                  <bgColor theme="1"/>
                </patternFill>
              </fill>
            </x14:dxf>
          </x14:cfRule>
          <x14:cfRule type="expression" priority="30" id="{6CD2EE67-AC8E-4C1B-B351-0951B9373C01}">
            <xm:f>'(1)基本シート'!$A$46=FALSE</xm:f>
            <x14:dxf>
              <fill>
                <patternFill>
                  <bgColor theme="1"/>
                </patternFill>
              </fill>
            </x14:dxf>
          </x14:cfRule>
          <xm:sqref>J36:Q36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G59"/>
  <sheetViews>
    <sheetView view="pageBreakPreview" zoomScaleNormal="100" zoomScaleSheetLayoutView="100" workbookViewId="0">
      <selection activeCell="B51" sqref="B51"/>
    </sheetView>
  </sheetViews>
  <sheetFormatPr defaultColWidth="9" defaultRowHeight="18.75"/>
  <cols>
    <col min="1" max="1" width="4.125" style="58" customWidth="1"/>
    <col min="2" max="2" width="4.125" style="62" customWidth="1"/>
    <col min="3" max="33" width="4.125" style="58" customWidth="1"/>
    <col min="34" max="39" width="3.125" style="58" customWidth="1"/>
    <col min="40" max="16384" width="9" style="58"/>
  </cols>
  <sheetData>
    <row r="1" spans="1:33" s="67" customFormat="1" ht="35.1" customHeight="1">
      <c r="A1" s="475" t="s">
        <v>313</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57"/>
      <c r="AF1" s="57"/>
      <c r="AG1" s="57"/>
    </row>
    <row r="3" spans="1:33" ht="24.95" customHeight="1">
      <c r="T3" s="63" t="s">
        <v>262</v>
      </c>
      <c r="U3" s="63"/>
      <c r="V3" s="63"/>
      <c r="W3" s="63"/>
      <c r="X3" s="267">
        <f>'(1)基本シート'!M6</f>
        <v>0</v>
      </c>
      <c r="Y3" s="267"/>
      <c r="Z3" s="267"/>
      <c r="AA3" s="267"/>
      <c r="AB3" s="267"/>
      <c r="AC3" s="267"/>
    </row>
    <row r="4" spans="1:33" ht="30" customHeight="1">
      <c r="A4" s="59"/>
      <c r="B4" s="12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57"/>
      <c r="AF4" s="57"/>
      <c r="AG4" s="57"/>
    </row>
    <row r="5" spans="1:33" ht="24.95" customHeight="1">
      <c r="D5" s="61"/>
      <c r="E5" s="61"/>
      <c r="F5" s="61"/>
      <c r="G5" s="61"/>
      <c r="H5" s="61"/>
      <c r="I5" s="61"/>
      <c r="J5" s="63" t="s">
        <v>264</v>
      </c>
      <c r="K5" s="61"/>
      <c r="L5" s="61"/>
      <c r="M5" s="61"/>
      <c r="N5" s="268">
        <f>'(1)基本シート'!M10</f>
        <v>0</v>
      </c>
      <c r="O5" s="268"/>
      <c r="P5" s="268"/>
      <c r="Q5" s="268"/>
      <c r="R5" s="268"/>
      <c r="S5" s="268"/>
      <c r="T5" s="268"/>
      <c r="U5" s="268"/>
      <c r="V5" s="268"/>
      <c r="W5" s="268"/>
      <c r="X5" s="268"/>
      <c r="Y5" s="268"/>
      <c r="Z5" s="268"/>
      <c r="AA5" s="268"/>
      <c r="AB5" s="268"/>
      <c r="AC5" s="268"/>
    </row>
    <row r="6" spans="1:33">
      <c r="O6" s="62"/>
      <c r="P6" s="62"/>
      <c r="Q6" s="62"/>
      <c r="R6" s="62"/>
      <c r="S6" s="62"/>
      <c r="T6" s="62"/>
      <c r="U6" s="62"/>
      <c r="V6" s="62"/>
      <c r="W6" s="62"/>
      <c r="X6" s="62"/>
      <c r="Y6" s="62"/>
      <c r="Z6" s="62"/>
      <c r="AA6" s="62"/>
      <c r="AB6" s="62"/>
      <c r="AC6" s="62"/>
    </row>
    <row r="7" spans="1:33" ht="24.95" customHeight="1">
      <c r="D7" s="61"/>
      <c r="E7" s="61"/>
      <c r="F7" s="61"/>
      <c r="G7" s="61"/>
      <c r="H7" s="61"/>
      <c r="I7" s="61"/>
      <c r="J7" s="63" t="s">
        <v>112</v>
      </c>
      <c r="K7" s="61"/>
      <c r="L7" s="61"/>
      <c r="M7" s="61"/>
      <c r="N7" s="268">
        <f>'(2)実績報告書'!C6</f>
        <v>0</v>
      </c>
      <c r="O7" s="268"/>
      <c r="P7" s="268"/>
      <c r="Q7" s="268"/>
      <c r="R7" s="268"/>
      <c r="S7" s="268"/>
      <c r="T7" s="268"/>
      <c r="U7" s="268"/>
      <c r="V7" s="268"/>
      <c r="W7" s="268"/>
      <c r="X7" s="268"/>
      <c r="Y7" s="268"/>
      <c r="Z7" s="268"/>
      <c r="AA7" s="268"/>
      <c r="AB7" s="268"/>
      <c r="AC7" s="268"/>
    </row>
    <row r="8" spans="1:33">
      <c r="O8" s="62"/>
      <c r="P8" s="62"/>
      <c r="Q8" s="62"/>
      <c r="R8" s="62"/>
      <c r="S8" s="62"/>
      <c r="T8" s="62"/>
      <c r="U8" s="62"/>
      <c r="V8" s="62"/>
      <c r="W8" s="62"/>
      <c r="X8" s="62"/>
      <c r="Y8" s="62"/>
      <c r="Z8" s="62"/>
      <c r="AA8" s="62"/>
      <c r="AB8" s="62"/>
      <c r="AC8" s="62"/>
    </row>
    <row r="9" spans="1:33" ht="24.95" customHeight="1">
      <c r="D9" s="61"/>
      <c r="E9" s="61"/>
      <c r="F9" s="61"/>
      <c r="G9" s="61"/>
      <c r="H9" s="61"/>
      <c r="I9" s="61"/>
      <c r="J9" s="63" t="s">
        <v>245</v>
      </c>
      <c r="K9" s="61"/>
      <c r="L9" s="61"/>
      <c r="M9" s="61"/>
      <c r="N9" s="268">
        <f>'(1)基本シート'!M15</f>
        <v>0</v>
      </c>
      <c r="O9" s="268"/>
      <c r="P9" s="268"/>
      <c r="Q9" s="268"/>
      <c r="R9" s="268"/>
      <c r="S9" s="268"/>
      <c r="T9" s="268"/>
      <c r="U9" s="268"/>
      <c r="V9" s="268"/>
      <c r="W9" s="268"/>
      <c r="X9" s="268"/>
      <c r="Y9" s="268"/>
      <c r="Z9" s="268"/>
      <c r="AA9" s="268"/>
      <c r="AB9" s="268"/>
      <c r="AC9" s="268"/>
    </row>
    <row r="10" spans="1:33" ht="24.95" customHeight="1">
      <c r="D10" s="61"/>
      <c r="E10" s="61"/>
      <c r="F10" s="61"/>
      <c r="G10" s="61"/>
      <c r="H10" s="61"/>
      <c r="I10" s="61"/>
      <c r="J10" s="63"/>
      <c r="K10" s="61"/>
      <c r="L10" s="61"/>
      <c r="M10" s="61"/>
      <c r="N10" s="128"/>
      <c r="O10" s="128"/>
      <c r="P10" s="128"/>
      <c r="Q10" s="128"/>
      <c r="R10" s="128"/>
      <c r="S10" s="128"/>
      <c r="T10" s="128"/>
      <c r="U10" s="128"/>
      <c r="V10" s="128"/>
      <c r="W10" s="128"/>
      <c r="X10" s="128"/>
      <c r="Y10" s="128"/>
      <c r="Z10" s="128"/>
      <c r="AA10" s="128"/>
      <c r="AB10" s="128"/>
      <c r="AC10" s="128"/>
    </row>
    <row r="11" spans="1:33" ht="24.95" customHeight="1">
      <c r="B11" s="130" t="str">
        <f>IF('(2)実績報告書'!B13="×","〇","")</f>
        <v/>
      </c>
      <c r="C11" s="61" t="s">
        <v>338</v>
      </c>
    </row>
    <row r="12" spans="1:33" ht="24.95" customHeight="1">
      <c r="C12" s="247"/>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9"/>
    </row>
    <row r="13" spans="1:33" ht="24.95" customHeight="1">
      <c r="C13" s="253"/>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5"/>
    </row>
    <row r="14" spans="1:33" ht="8.1" customHeight="1"/>
    <row r="15" spans="1:33" ht="24.95" customHeight="1">
      <c r="B15" s="130" t="str">
        <f>IF('(2)実績報告書'!C13="×","〇","")</f>
        <v/>
      </c>
      <c r="C15" s="61" t="s">
        <v>339</v>
      </c>
    </row>
    <row r="16" spans="1:33" ht="24.95" customHeight="1">
      <c r="C16" s="247"/>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9"/>
    </row>
    <row r="17" spans="2:29" ht="24.95" customHeight="1">
      <c r="C17" s="253"/>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5"/>
    </row>
    <row r="18" spans="2:29" ht="8.1" customHeight="1"/>
    <row r="19" spans="2:29" ht="24.95" customHeight="1">
      <c r="B19" s="130" t="str">
        <f>IF('(2)実績報告書'!D13="×","〇","")</f>
        <v/>
      </c>
      <c r="C19" s="61" t="s">
        <v>340</v>
      </c>
    </row>
    <row r="20" spans="2:29" ht="24.95" customHeight="1">
      <c r="C20" s="247"/>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9"/>
    </row>
    <row r="21" spans="2:29" ht="24.95" customHeight="1">
      <c r="C21" s="253"/>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5"/>
    </row>
    <row r="22" spans="2:29" ht="8.1" customHeight="1"/>
    <row r="23" spans="2:29" ht="24.95" customHeight="1">
      <c r="B23" s="130" t="str">
        <f>IF('(2)実績報告書'!E13="×","〇","")</f>
        <v/>
      </c>
      <c r="C23" s="61" t="s">
        <v>341</v>
      </c>
    </row>
    <row r="24" spans="2:29" ht="24.95" customHeight="1">
      <c r="C24" s="247"/>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9"/>
    </row>
    <row r="25" spans="2:29" ht="24.95" customHeight="1">
      <c r="C25" s="253"/>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5"/>
    </row>
    <row r="26" spans="2:29" ht="8.1" customHeight="1"/>
    <row r="27" spans="2:29" ht="24.95" customHeight="1">
      <c r="B27" s="130" t="str">
        <f>IF('(2)実績報告書'!F13="×","〇","")</f>
        <v/>
      </c>
      <c r="C27" s="61" t="s">
        <v>342</v>
      </c>
    </row>
    <row r="28" spans="2:29" ht="24.95" customHeight="1">
      <c r="C28" s="247"/>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9"/>
    </row>
    <row r="29" spans="2:29" ht="24.95" customHeight="1">
      <c r="C29" s="25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5"/>
    </row>
    <row r="30" spans="2:29" ht="8.1" customHeight="1"/>
    <row r="31" spans="2:29" ht="24.95" customHeight="1">
      <c r="B31" s="130" t="str">
        <f>IF('(2)実績報告書'!G13="×","〇","")</f>
        <v/>
      </c>
      <c r="C31" s="61" t="s">
        <v>343</v>
      </c>
    </row>
    <row r="32" spans="2:29" ht="24.95" customHeight="1">
      <c r="C32" s="247"/>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9"/>
    </row>
    <row r="33" spans="2:29" ht="24.95" customHeight="1">
      <c r="C33" s="253"/>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5"/>
    </row>
    <row r="34" spans="2:29" ht="8.1" customHeight="1"/>
    <row r="35" spans="2:29" ht="24.95" customHeight="1">
      <c r="B35" s="130" t="str">
        <f>IF('(2)実績報告書'!H13="×","〇","")</f>
        <v/>
      </c>
      <c r="C35" s="61" t="s">
        <v>344</v>
      </c>
    </row>
    <row r="36" spans="2:29" ht="24.95" customHeight="1">
      <c r="C36" s="247"/>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9"/>
    </row>
    <row r="37" spans="2:29" ht="24.95" customHeight="1">
      <c r="C37" s="25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5"/>
    </row>
    <row r="38" spans="2:29" ht="8.1" customHeight="1"/>
    <row r="39" spans="2:29" ht="24.95" customHeight="1">
      <c r="B39" s="130" t="str">
        <f>IF('(2)実績報告書'!I13="×","〇","")</f>
        <v/>
      </c>
      <c r="C39" s="61" t="s">
        <v>345</v>
      </c>
    </row>
    <row r="40" spans="2:29" ht="24.95" customHeight="1">
      <c r="C40" s="247"/>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9"/>
    </row>
    <row r="41" spans="2:29" ht="24.95" customHeight="1">
      <c r="C41" s="253"/>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5"/>
    </row>
    <row r="42" spans="2:29" ht="8.1" customHeight="1"/>
    <row r="43" spans="2:29" ht="24.95" customHeight="1">
      <c r="B43" s="130" t="str">
        <f>IF('(2)実績報告書'!J13="×","〇","")</f>
        <v/>
      </c>
      <c r="C43" s="61" t="s">
        <v>346</v>
      </c>
    </row>
    <row r="44" spans="2:29" ht="24.95" customHeight="1">
      <c r="C44" s="247"/>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9"/>
    </row>
    <row r="45" spans="2:29" ht="24.95" customHeight="1">
      <c r="C45" s="253"/>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5"/>
    </row>
    <row r="46" spans="2:29" ht="8.1" customHeight="1"/>
    <row r="47" spans="2:29" ht="24.95" customHeight="1">
      <c r="B47" s="130" t="str">
        <f>IF('(2)実績報告書'!K13="×","〇","")</f>
        <v/>
      </c>
      <c r="C47" s="61" t="s">
        <v>347</v>
      </c>
    </row>
    <row r="48" spans="2:29" ht="24.95" customHeight="1">
      <c r="C48" s="247"/>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9"/>
    </row>
    <row r="49" spans="2:29" ht="24.95" customHeight="1">
      <c r="C49" s="253"/>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5"/>
    </row>
    <row r="50" spans="2:29" ht="8.1" customHeight="1"/>
    <row r="51" spans="2:29" ht="24.95" customHeight="1">
      <c r="B51" s="130" t="str">
        <f>IF('(2)実績報告書'!L13="×","〇","")</f>
        <v/>
      </c>
      <c r="C51" s="61" t="s">
        <v>348</v>
      </c>
    </row>
    <row r="52" spans="2:29" ht="24.95" customHeight="1">
      <c r="C52" s="247"/>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9"/>
    </row>
    <row r="53" spans="2:29" ht="24.95" customHeight="1">
      <c r="C53" s="253"/>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5"/>
    </row>
    <row r="54" spans="2:29" ht="8.1" customHeight="1"/>
    <row r="55" spans="2:29" ht="24.95" customHeight="1">
      <c r="B55" s="130" t="str">
        <f>IF('(2)実績報告書'!M17="×","〇","")</f>
        <v/>
      </c>
      <c r="C55" s="61" t="s">
        <v>349</v>
      </c>
    </row>
    <row r="56" spans="2:29" ht="24.95" customHeight="1">
      <c r="C56" s="247"/>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9"/>
    </row>
    <row r="57" spans="2:29" ht="24.95" customHeight="1">
      <c r="C57" s="253"/>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5"/>
    </row>
    <row r="58" spans="2:29" ht="24.95" customHeight="1">
      <c r="B58" s="130" t="str">
        <f>IF('(2)実績報告書'!N13="×","〇","")</f>
        <v/>
      </c>
      <c r="C58" s="61"/>
    </row>
    <row r="59" spans="2:29" ht="6.75" customHeight="1"/>
  </sheetData>
  <sheetProtection algorithmName="SHA-512" hashValue="IJic0oP+CjeC1TgZIsznVdgi5tzdqBttCagn7t/c+Ai3hl3Y6pIH6zaGz/fibaUZ1zwO3XUm/Y27wZMx2ODNAA==" saltValue="Px3CaXsEawzoH5MKwQyv4g==" spinCount="100000" sheet="1" scenarios="1"/>
  <mergeCells count="17">
    <mergeCell ref="C56:AC57"/>
    <mergeCell ref="C36:AC37"/>
    <mergeCell ref="C40:AC41"/>
    <mergeCell ref="C44:AC45"/>
    <mergeCell ref="C48:AC49"/>
    <mergeCell ref="C52:AC53"/>
    <mergeCell ref="C16:AC17"/>
    <mergeCell ref="C20:AC21"/>
    <mergeCell ref="C24:AC25"/>
    <mergeCell ref="C28:AC29"/>
    <mergeCell ref="C32:AC33"/>
    <mergeCell ref="C12:AC13"/>
    <mergeCell ref="A1:AD1"/>
    <mergeCell ref="X3:AC3"/>
    <mergeCell ref="N5:AC5"/>
    <mergeCell ref="N7:AC7"/>
    <mergeCell ref="N9:AC9"/>
  </mergeCells>
  <phoneticPr fontId="3"/>
  <conditionalFormatting sqref="C12:AC13 C16:AC17 C20:AC21 C24:AC25 C28:AC29 C32:AC33">
    <cfRule type="cellIs" dxfId="40" priority="18" operator="equal">
      <formula>""</formula>
    </cfRule>
  </conditionalFormatting>
  <conditionalFormatting sqref="C36:AC37 C40:AC41 C44:AC45 C48:AC49 C52:AC53 C56:AC57">
    <cfRule type="cellIs" dxfId="39" priority="1" operator="equal">
      <formula>""</formula>
    </cfRule>
  </conditionalFormatting>
  <dataValidations count="1">
    <dataValidation imeMode="hiragana" allowBlank="1" showInputMessage="1" showErrorMessage="1" sqref="C12:AC13 C56:AC57 C16:AC17 C20:AC21 C24:AC25 C28:AC29 C32:AC33 C36:AC37 C40:AC41 C44:AC45 C48:AC49 C52:AC53" xr:uid="{00000000-0002-0000-0600-000000000000}"/>
  </dataValidations>
  <pageMargins left="0.70866141732283472" right="0.70866141732283472" top="0.74803149606299213" bottom="0.55118110236220474" header="0.31496062992125984" footer="0.31496062992125984"/>
  <pageSetup paperSize="9" scale="59" fitToWidth="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51"/>
  <sheetViews>
    <sheetView view="pageBreakPreview" topLeftCell="B1" zoomScaleNormal="100" zoomScaleSheetLayoutView="100" workbookViewId="0">
      <selection activeCell="BD16" sqref="BD16"/>
    </sheetView>
  </sheetViews>
  <sheetFormatPr defaultColWidth="9" defaultRowHeight="20.100000000000001" customHeight="1"/>
  <cols>
    <col min="1" max="1" width="8.5" hidden="1" customWidth="1"/>
    <col min="2" max="2" width="11" customWidth="1"/>
    <col min="3" max="12" width="2.625" customWidth="1"/>
    <col min="13" max="42" width="3.125" customWidth="1"/>
    <col min="43" max="48" width="2.625" customWidth="1"/>
    <col min="49" max="52" width="9" hidden="1" customWidth="1"/>
    <col min="53" max="55" width="0" hidden="1" customWidth="1"/>
  </cols>
  <sheetData>
    <row r="1" spans="1:52" ht="20.100000000000001" customHeight="1">
      <c r="A1" s="270" t="s">
        <v>309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7"/>
      <c r="AP1" s="7"/>
      <c r="AQ1" s="7"/>
      <c r="AR1" s="7"/>
    </row>
    <row r="2" spans="1:52" ht="20.100000000000001" customHeight="1">
      <c r="B2" s="71" t="s">
        <v>30</v>
      </c>
    </row>
    <row r="3" spans="1:52" ht="20.100000000000001" customHeight="1">
      <c r="B3" s="1" t="s">
        <v>31</v>
      </c>
      <c r="C3" s="2"/>
      <c r="D3" s="2"/>
      <c r="E3" s="2"/>
      <c r="F3" s="2"/>
      <c r="G3" s="2"/>
      <c r="H3" s="2"/>
      <c r="I3" s="2"/>
      <c r="J3" s="2"/>
      <c r="K3" s="2"/>
      <c r="L3" s="2"/>
      <c r="M3" s="2"/>
      <c r="N3" s="2"/>
      <c r="O3" s="2"/>
      <c r="P3" s="2"/>
      <c r="Q3" s="2"/>
      <c r="R3" s="2"/>
      <c r="S3" s="2"/>
      <c r="T3" s="2"/>
      <c r="U3" s="2"/>
      <c r="V3" s="2"/>
      <c r="W3" s="2"/>
      <c r="X3" s="2"/>
      <c r="Y3" s="2"/>
      <c r="Z3" s="2"/>
      <c r="AA3" s="2"/>
    </row>
    <row r="4" spans="1:52" ht="20.100000000000001" customHeight="1">
      <c r="B4" s="3" t="s">
        <v>38</v>
      </c>
      <c r="C4" s="2"/>
      <c r="D4" s="2"/>
      <c r="E4" s="2"/>
      <c r="F4" s="2"/>
      <c r="G4" s="2"/>
      <c r="H4" s="2"/>
      <c r="I4" s="2"/>
      <c r="J4" s="2"/>
      <c r="K4" s="2"/>
      <c r="L4" s="2"/>
      <c r="M4" s="2"/>
      <c r="N4" s="2"/>
      <c r="O4" s="2"/>
      <c r="P4" s="2"/>
      <c r="Q4" s="2"/>
      <c r="R4" s="2"/>
      <c r="S4" s="2"/>
      <c r="T4" s="2"/>
      <c r="U4" s="2"/>
      <c r="V4" s="2"/>
      <c r="W4" s="2"/>
      <c r="X4" s="2"/>
      <c r="Y4" s="2"/>
      <c r="Z4" s="2"/>
      <c r="AA4" s="2"/>
    </row>
    <row r="5" spans="1:52" ht="20.100000000000001" customHeight="1" thickBot="1">
      <c r="A5" s="2"/>
      <c r="B5" s="1" t="s">
        <v>32</v>
      </c>
      <c r="C5" s="2"/>
      <c r="D5" s="2"/>
      <c r="E5" s="2"/>
      <c r="F5" s="2"/>
      <c r="G5" s="2"/>
      <c r="H5" s="2"/>
      <c r="I5" s="2"/>
      <c r="J5" s="2"/>
      <c r="K5" s="2"/>
      <c r="L5" s="2"/>
      <c r="M5" s="2"/>
      <c r="N5" s="2"/>
      <c r="O5" s="2"/>
      <c r="P5" s="2"/>
      <c r="Q5" s="2"/>
      <c r="R5" s="2"/>
      <c r="S5" s="2"/>
      <c r="T5" s="2"/>
      <c r="U5" s="2"/>
      <c r="V5" s="2"/>
      <c r="W5" s="2"/>
      <c r="X5" s="2"/>
      <c r="Y5" s="2"/>
      <c r="Z5" s="2"/>
      <c r="AA5" s="2"/>
    </row>
    <row r="6" spans="1:52" ht="20.100000000000001" customHeight="1">
      <c r="A6" s="2"/>
      <c r="B6" s="332" t="s">
        <v>172</v>
      </c>
      <c r="C6" s="333"/>
      <c r="D6" s="333"/>
      <c r="E6" s="333"/>
      <c r="F6" s="333"/>
      <c r="G6" s="333"/>
      <c r="H6" s="333"/>
      <c r="I6" s="333"/>
      <c r="J6" s="333"/>
      <c r="K6" s="333"/>
      <c r="L6" s="333"/>
      <c r="M6" s="506">
        <v>45777</v>
      </c>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8"/>
      <c r="AR6" s="11" t="str">
        <f>IF(COUNTA(M6)=1,"〇","×")</f>
        <v>〇</v>
      </c>
    </row>
    <row r="7" spans="1:52" ht="20.100000000000001" customHeight="1" thickBot="1">
      <c r="A7" s="2"/>
      <c r="B7" s="294" t="s">
        <v>71</v>
      </c>
      <c r="C7" s="275" t="s">
        <v>65</v>
      </c>
      <c r="D7" s="275"/>
      <c r="E7" s="275"/>
      <c r="F7" s="275"/>
      <c r="G7" s="275"/>
      <c r="H7" s="275"/>
      <c r="I7" s="275"/>
      <c r="J7" s="275"/>
      <c r="K7" s="275"/>
      <c r="L7" s="275"/>
      <c r="M7" s="501" t="s">
        <v>84</v>
      </c>
      <c r="N7" s="501"/>
      <c r="O7" s="501"/>
      <c r="P7" s="501"/>
      <c r="Q7" s="501"/>
      <c r="R7" s="501"/>
      <c r="S7" s="501"/>
      <c r="T7" s="501"/>
      <c r="U7" s="509"/>
      <c r="V7" s="509"/>
      <c r="W7" s="509"/>
      <c r="X7" s="509"/>
      <c r="Y7" s="509"/>
      <c r="Z7" s="509"/>
      <c r="AA7" s="509"/>
      <c r="AB7" s="509"/>
      <c r="AC7" s="509"/>
      <c r="AD7" s="509"/>
      <c r="AE7" s="509"/>
      <c r="AF7" s="509"/>
      <c r="AG7" s="509"/>
      <c r="AH7" s="509"/>
      <c r="AI7" s="509"/>
      <c r="AJ7" s="509"/>
      <c r="AK7" s="509"/>
      <c r="AL7" s="509"/>
      <c r="AM7" s="509"/>
      <c r="AN7" s="509"/>
      <c r="AO7" s="509"/>
      <c r="AP7" s="510"/>
      <c r="AR7" s="11" t="str">
        <f>IF(COUNTA(M7)=1,"〇","×")</f>
        <v>〇</v>
      </c>
    </row>
    <row r="8" spans="1:52" ht="20.100000000000001" customHeight="1" thickBot="1">
      <c r="A8" s="2"/>
      <c r="B8" s="295"/>
      <c r="C8" s="275" t="s">
        <v>33</v>
      </c>
      <c r="D8" s="275"/>
      <c r="E8" s="275"/>
      <c r="F8" s="275"/>
      <c r="G8" s="275"/>
      <c r="H8" s="275"/>
      <c r="I8" s="275"/>
      <c r="J8" s="275"/>
      <c r="K8" s="275"/>
      <c r="L8" s="275"/>
      <c r="M8" s="72">
        <v>6</v>
      </c>
      <c r="N8" s="73">
        <v>6</v>
      </c>
      <c r="O8" s="73">
        <v>9</v>
      </c>
      <c r="P8" s="8" t="s">
        <v>34</v>
      </c>
      <c r="Q8" s="73">
        <v>3</v>
      </c>
      <c r="R8" s="73">
        <v>3</v>
      </c>
      <c r="S8" s="73">
        <v>0</v>
      </c>
      <c r="T8" s="74">
        <v>9</v>
      </c>
      <c r="U8" s="212"/>
      <c r="V8" s="213"/>
      <c r="W8" s="213"/>
      <c r="X8" s="213"/>
      <c r="Y8" s="213"/>
      <c r="Z8" s="213"/>
      <c r="AA8" s="213"/>
      <c r="AB8" s="214"/>
      <c r="AC8" s="214"/>
      <c r="AD8" s="214"/>
      <c r="AE8" s="214"/>
      <c r="AF8" s="214"/>
      <c r="AG8" s="214"/>
      <c r="AH8" s="214"/>
      <c r="AI8" s="214"/>
      <c r="AJ8" s="214"/>
      <c r="AK8" s="214"/>
      <c r="AL8" s="214"/>
      <c r="AM8" s="214"/>
      <c r="AN8" s="214"/>
      <c r="AO8" s="214"/>
      <c r="AP8" s="214"/>
      <c r="AR8" s="11" t="str">
        <f>IF(COUNTA(M8:T8)=8,"〇","×")</f>
        <v>〇</v>
      </c>
    </row>
    <row r="9" spans="1:52" ht="20.100000000000001" customHeight="1">
      <c r="A9" s="2"/>
      <c r="B9" s="295"/>
      <c r="C9" s="275" t="s">
        <v>81</v>
      </c>
      <c r="D9" s="275"/>
      <c r="E9" s="275"/>
      <c r="F9" s="275"/>
      <c r="G9" s="275"/>
      <c r="H9" s="275"/>
      <c r="I9" s="275"/>
      <c r="J9" s="275"/>
      <c r="K9" s="275"/>
      <c r="L9" s="275"/>
      <c r="M9" s="501" t="s">
        <v>85</v>
      </c>
      <c r="N9" s="501"/>
      <c r="O9" s="501"/>
      <c r="P9" s="501"/>
      <c r="Q9" s="501"/>
      <c r="R9" s="501"/>
      <c r="S9" s="501"/>
      <c r="T9" s="501"/>
      <c r="U9" s="502"/>
      <c r="V9" s="502"/>
      <c r="W9" s="502"/>
      <c r="X9" s="502"/>
      <c r="Y9" s="502"/>
      <c r="Z9" s="502"/>
      <c r="AA9" s="502"/>
      <c r="AB9" s="502"/>
      <c r="AC9" s="502"/>
      <c r="AD9" s="502"/>
      <c r="AE9" s="502"/>
      <c r="AF9" s="502"/>
      <c r="AG9" s="502"/>
      <c r="AH9" s="502"/>
      <c r="AI9" s="502"/>
      <c r="AJ9" s="502"/>
      <c r="AK9" s="502"/>
      <c r="AL9" s="502"/>
      <c r="AM9" s="502"/>
      <c r="AN9" s="502"/>
      <c r="AO9" s="502"/>
      <c r="AP9" s="503"/>
      <c r="AR9" s="11" t="str">
        <f>IF(COUNTA(M9:T9)=1,"〇","×")</f>
        <v>〇</v>
      </c>
    </row>
    <row r="10" spans="1:52" ht="20.100000000000001" customHeight="1" thickBot="1">
      <c r="A10" s="2"/>
      <c r="B10" s="295"/>
      <c r="C10" s="316" t="s">
        <v>72</v>
      </c>
      <c r="D10" s="316"/>
      <c r="E10" s="316"/>
      <c r="F10" s="316"/>
      <c r="G10" s="316"/>
      <c r="H10" s="316"/>
      <c r="I10" s="316"/>
      <c r="J10" s="316"/>
      <c r="K10" s="316"/>
      <c r="L10" s="316"/>
      <c r="M10" s="502" t="s">
        <v>86</v>
      </c>
      <c r="N10" s="502"/>
      <c r="O10" s="502"/>
      <c r="P10" s="502"/>
      <c r="Q10" s="502"/>
      <c r="R10" s="502"/>
      <c r="S10" s="502"/>
      <c r="T10" s="502"/>
      <c r="U10" s="511"/>
      <c r="V10" s="511"/>
      <c r="W10" s="511"/>
      <c r="X10" s="511"/>
      <c r="Y10" s="511"/>
      <c r="Z10" s="511"/>
      <c r="AA10" s="511"/>
      <c r="AB10" s="511"/>
      <c r="AC10" s="511"/>
      <c r="AD10" s="511"/>
      <c r="AE10" s="511"/>
      <c r="AF10" s="511"/>
      <c r="AG10" s="511"/>
      <c r="AH10" s="511"/>
      <c r="AI10" s="511"/>
      <c r="AJ10" s="511"/>
      <c r="AK10" s="511"/>
      <c r="AL10" s="511"/>
      <c r="AM10" s="511"/>
      <c r="AN10" s="511"/>
      <c r="AO10" s="511"/>
      <c r="AP10" s="512"/>
      <c r="AR10" s="11" t="str">
        <f>IF(COUNTA(M10)=1,"〇","×")</f>
        <v>〇</v>
      </c>
    </row>
    <row r="11" spans="1:52" ht="20.100000000000001" customHeight="1" thickBot="1">
      <c r="A11" s="2"/>
      <c r="B11" s="295"/>
      <c r="C11" s="275" t="s">
        <v>33</v>
      </c>
      <c r="D11" s="275"/>
      <c r="E11" s="275"/>
      <c r="F11" s="275"/>
      <c r="G11" s="275"/>
      <c r="H11" s="275"/>
      <c r="I11" s="275"/>
      <c r="J11" s="275"/>
      <c r="K11" s="275"/>
      <c r="L11" s="275"/>
      <c r="M11" s="72">
        <v>6</v>
      </c>
      <c r="N11" s="73">
        <v>6</v>
      </c>
      <c r="O11" s="73">
        <v>9</v>
      </c>
      <c r="P11" s="8" t="s">
        <v>34</v>
      </c>
      <c r="Q11" s="73">
        <v>3</v>
      </c>
      <c r="R11" s="73">
        <v>6</v>
      </c>
      <c r="S11" s="73">
        <v>0</v>
      </c>
      <c r="T11" s="74">
        <v>2</v>
      </c>
      <c r="U11" s="212"/>
      <c r="V11" s="213"/>
      <c r="W11" s="213"/>
      <c r="X11" s="213"/>
      <c r="Y11" s="213"/>
      <c r="Z11" s="213"/>
      <c r="AA11" s="213"/>
      <c r="AB11" s="214"/>
      <c r="AC11" s="214"/>
      <c r="AD11" s="214"/>
      <c r="AE11" s="214"/>
      <c r="AF11" s="214"/>
      <c r="AG11" s="214"/>
      <c r="AH11" s="214"/>
      <c r="AI11" s="214"/>
      <c r="AJ11" s="214"/>
      <c r="AK11" s="214"/>
      <c r="AL11" s="214"/>
      <c r="AM11" s="214"/>
      <c r="AN11" s="214"/>
      <c r="AO11" s="214"/>
      <c r="AP11" s="214"/>
      <c r="AR11" s="11" t="str">
        <f>IF(COUNTA(M11:T11)=8,"〇","×")</f>
        <v>〇</v>
      </c>
    </row>
    <row r="12" spans="1:52" ht="20.100000000000001" customHeight="1">
      <c r="A12" s="2"/>
      <c r="B12" s="295"/>
      <c r="C12" s="275" t="s">
        <v>81</v>
      </c>
      <c r="D12" s="275"/>
      <c r="E12" s="275"/>
      <c r="F12" s="275"/>
      <c r="G12" s="275"/>
      <c r="H12" s="275"/>
      <c r="I12" s="275"/>
      <c r="J12" s="275"/>
      <c r="K12" s="275"/>
      <c r="L12" s="275"/>
      <c r="M12" s="501" t="s">
        <v>87</v>
      </c>
      <c r="N12" s="501"/>
      <c r="O12" s="501"/>
      <c r="P12" s="501"/>
      <c r="Q12" s="501"/>
      <c r="R12" s="501"/>
      <c r="S12" s="501"/>
      <c r="T12" s="501"/>
      <c r="U12" s="502"/>
      <c r="V12" s="502"/>
      <c r="W12" s="502"/>
      <c r="X12" s="502"/>
      <c r="Y12" s="502"/>
      <c r="Z12" s="502"/>
      <c r="AA12" s="502"/>
      <c r="AB12" s="502"/>
      <c r="AC12" s="502"/>
      <c r="AD12" s="502"/>
      <c r="AE12" s="502"/>
      <c r="AF12" s="502"/>
      <c r="AG12" s="502"/>
      <c r="AH12" s="502"/>
      <c r="AI12" s="502"/>
      <c r="AJ12" s="502"/>
      <c r="AK12" s="502"/>
      <c r="AL12" s="502"/>
      <c r="AM12" s="502"/>
      <c r="AN12" s="502"/>
      <c r="AO12" s="502"/>
      <c r="AP12" s="503"/>
      <c r="AR12" s="11" t="str">
        <f>IF(COUNTA(M12:T12)=1,"〇","×")</f>
        <v>〇</v>
      </c>
    </row>
    <row r="13" spans="1:52" ht="20.100000000000001" customHeight="1">
      <c r="A13" s="2"/>
      <c r="B13" s="295"/>
      <c r="C13" s="317" t="s">
        <v>51</v>
      </c>
      <c r="D13" s="318"/>
      <c r="E13" s="318"/>
      <c r="F13" s="318"/>
      <c r="G13" s="318"/>
      <c r="H13" s="318"/>
      <c r="I13" s="318"/>
      <c r="J13" s="318"/>
      <c r="K13" s="318"/>
      <c r="L13" s="319"/>
      <c r="M13" s="504" t="s">
        <v>88</v>
      </c>
      <c r="N13" s="501"/>
      <c r="O13" s="501"/>
      <c r="P13" s="501"/>
      <c r="Q13" s="501"/>
      <c r="R13" s="501"/>
      <c r="S13" s="501"/>
      <c r="T13" s="505"/>
      <c r="U13" s="10"/>
      <c r="V13" s="10"/>
      <c r="W13" s="10"/>
      <c r="X13" s="10"/>
      <c r="Y13" s="10"/>
      <c r="Z13" s="10"/>
      <c r="AA13" s="10"/>
      <c r="AB13" s="10"/>
      <c r="AC13" s="10"/>
      <c r="AD13" s="10"/>
      <c r="AE13" s="10"/>
      <c r="AF13" s="10"/>
      <c r="AG13" s="10"/>
      <c r="AH13" s="10"/>
      <c r="AI13" s="10"/>
      <c r="AJ13" s="10"/>
      <c r="AK13" s="10"/>
      <c r="AL13" s="10"/>
      <c r="AM13" s="10"/>
      <c r="AN13" s="10"/>
      <c r="AO13" s="10"/>
      <c r="AP13" s="10"/>
      <c r="AR13" s="11" t="str">
        <f>IF(COUNTA(M13:T13)=1,"〇","×")</f>
        <v>〇</v>
      </c>
      <c r="AW13" t="s">
        <v>218</v>
      </c>
      <c r="AX13" t="s">
        <v>219</v>
      </c>
      <c r="AY13" t="s">
        <v>220</v>
      </c>
      <c r="AZ13" t="s">
        <v>221</v>
      </c>
    </row>
    <row r="14" spans="1:52" ht="20.100000000000001" customHeight="1">
      <c r="A14" s="2"/>
      <c r="B14" s="295"/>
      <c r="C14" s="317" t="s">
        <v>112</v>
      </c>
      <c r="D14" s="318"/>
      <c r="E14" s="318"/>
      <c r="F14" s="318"/>
      <c r="G14" s="318"/>
      <c r="H14" s="318"/>
      <c r="I14" s="318"/>
      <c r="J14" s="318"/>
      <c r="K14" s="318"/>
      <c r="L14" s="319"/>
      <c r="M14" s="499" t="s">
        <v>219</v>
      </c>
      <c r="N14" s="500"/>
      <c r="O14" s="500"/>
      <c r="P14" s="500"/>
      <c r="Q14" s="500"/>
      <c r="R14" s="500"/>
      <c r="S14" s="500"/>
      <c r="T14" s="500"/>
      <c r="U14" s="9"/>
      <c r="V14" s="2"/>
      <c r="W14" s="2"/>
      <c r="X14" s="2"/>
      <c r="Y14" s="2"/>
      <c r="Z14" s="2"/>
      <c r="AA14" s="2"/>
      <c r="AB14" s="2"/>
      <c r="AC14" s="2"/>
      <c r="AD14" s="2"/>
      <c r="AE14" s="2"/>
      <c r="AF14" s="2"/>
      <c r="AG14" s="2"/>
      <c r="AH14" s="2"/>
      <c r="AI14" s="2"/>
      <c r="AJ14" s="2"/>
      <c r="AK14" s="2"/>
      <c r="AL14" s="2"/>
      <c r="AM14" s="2"/>
      <c r="AN14" s="2"/>
      <c r="AO14" s="2"/>
      <c r="AP14" s="2"/>
      <c r="AR14" s="11" t="str">
        <f>IF(COUNTA(M14:T14)=1,"〇","×")</f>
        <v>〇</v>
      </c>
      <c r="AW14" t="s">
        <v>127</v>
      </c>
      <c r="AX14" s="37" t="s">
        <v>222</v>
      </c>
      <c r="AY14" s="37" t="s">
        <v>214</v>
      </c>
      <c r="AZ14" s="37" t="s">
        <v>163</v>
      </c>
    </row>
    <row r="15" spans="1:52" ht="20.100000000000001" customHeight="1">
      <c r="A15" s="2"/>
      <c r="B15" s="295"/>
      <c r="C15" s="317" t="s">
        <v>124</v>
      </c>
      <c r="D15" s="318"/>
      <c r="E15" s="318"/>
      <c r="F15" s="318"/>
      <c r="G15" s="318"/>
      <c r="H15" s="318"/>
      <c r="I15" s="318"/>
      <c r="J15" s="318"/>
      <c r="K15" s="318"/>
      <c r="L15" s="319"/>
      <c r="M15" s="499" t="s">
        <v>222</v>
      </c>
      <c r="N15" s="500"/>
      <c r="O15" s="500"/>
      <c r="P15" s="500"/>
      <c r="Q15" s="500"/>
      <c r="R15" s="500"/>
      <c r="S15" s="500"/>
      <c r="T15" s="500"/>
      <c r="U15" s="9"/>
      <c r="V15" s="2"/>
      <c r="W15" s="2"/>
      <c r="X15" s="2"/>
      <c r="Y15" s="2"/>
      <c r="Z15" s="2"/>
      <c r="AA15" s="2"/>
      <c r="AB15" s="2"/>
      <c r="AC15" s="2"/>
      <c r="AD15" s="2"/>
      <c r="AE15" s="2"/>
      <c r="AF15" s="2"/>
      <c r="AG15" s="2"/>
      <c r="AH15" s="2"/>
      <c r="AI15" s="2"/>
      <c r="AJ15" s="2"/>
      <c r="AK15" s="2"/>
      <c r="AL15" s="2"/>
      <c r="AM15" s="2"/>
      <c r="AN15" s="2"/>
      <c r="AO15" s="2"/>
      <c r="AP15" s="2"/>
      <c r="AR15" s="11" t="str">
        <f>IF(COUNTA(M15:T15)=1,"〇","×")</f>
        <v>〇</v>
      </c>
      <c r="AW15" t="s">
        <v>199</v>
      </c>
      <c r="AX15" t="s">
        <v>223</v>
      </c>
      <c r="AY15" t="s">
        <v>215</v>
      </c>
      <c r="AZ15" t="s">
        <v>164</v>
      </c>
    </row>
    <row r="16" spans="1:52" ht="20.100000000000001" customHeight="1" thickBot="1">
      <c r="A16" s="2"/>
      <c r="B16" s="295"/>
      <c r="C16" s="317" t="s">
        <v>62</v>
      </c>
      <c r="D16" s="318"/>
      <c r="E16" s="318"/>
      <c r="F16" s="318"/>
      <c r="G16" s="318"/>
      <c r="H16" s="318"/>
      <c r="I16" s="318"/>
      <c r="J16" s="318"/>
      <c r="K16" s="318"/>
      <c r="L16" s="319"/>
      <c r="M16" s="504">
        <v>30</v>
      </c>
      <c r="N16" s="501"/>
      <c r="O16" s="501"/>
      <c r="P16" s="501"/>
      <c r="Q16" s="501"/>
      <c r="R16" s="501"/>
      <c r="S16" s="501"/>
      <c r="T16" s="501"/>
      <c r="U16" s="217"/>
      <c r="V16" s="218"/>
      <c r="W16" s="218"/>
      <c r="X16" s="218"/>
      <c r="Y16" s="218"/>
      <c r="Z16" s="218"/>
      <c r="AA16" s="218"/>
      <c r="AB16" s="218"/>
      <c r="AC16" s="218"/>
      <c r="AD16" s="218"/>
      <c r="AE16" s="218"/>
      <c r="AF16" s="218"/>
      <c r="AG16" s="218"/>
      <c r="AH16" s="218"/>
      <c r="AI16" s="218"/>
      <c r="AJ16" s="218"/>
      <c r="AK16" s="218"/>
      <c r="AL16" s="218"/>
      <c r="AM16" s="218"/>
      <c r="AN16" s="218"/>
      <c r="AO16" s="218"/>
      <c r="AP16" s="218"/>
      <c r="AR16" s="11" t="str">
        <f>IF(COUNTA(M16:T16)=1,"〇","×")</f>
        <v>〇</v>
      </c>
      <c r="AW16" t="s">
        <v>200</v>
      </c>
      <c r="AX16" t="s">
        <v>212</v>
      </c>
      <c r="AY16" t="s">
        <v>216</v>
      </c>
      <c r="AZ16" t="s">
        <v>165</v>
      </c>
    </row>
    <row r="17" spans="1:52" ht="20.100000000000001" customHeight="1">
      <c r="A17" s="2"/>
      <c r="B17" s="295"/>
      <c r="C17" s="275" t="s">
        <v>76</v>
      </c>
      <c r="D17" s="275"/>
      <c r="E17" s="275"/>
      <c r="F17" s="275"/>
      <c r="G17" s="275"/>
      <c r="H17" s="275"/>
      <c r="I17" s="275"/>
      <c r="J17" s="275"/>
      <c r="K17" s="275"/>
      <c r="L17" s="275"/>
      <c r="M17" s="490" t="s">
        <v>74</v>
      </c>
      <c r="N17" s="490"/>
      <c r="O17" s="490"/>
      <c r="P17" s="490"/>
      <c r="Q17" s="490"/>
      <c r="R17" s="490"/>
      <c r="S17" s="490"/>
      <c r="T17" s="490"/>
      <c r="U17" s="497"/>
      <c r="V17" s="497"/>
      <c r="W17" s="497"/>
      <c r="X17" s="497"/>
      <c r="Y17" s="497"/>
      <c r="Z17" s="497"/>
      <c r="AA17" s="497"/>
      <c r="AB17" s="497"/>
      <c r="AC17" s="497"/>
      <c r="AD17" s="497"/>
      <c r="AE17" s="497"/>
      <c r="AF17" s="497"/>
      <c r="AG17" s="497"/>
      <c r="AH17" s="497"/>
      <c r="AI17" s="497"/>
      <c r="AJ17" s="497"/>
      <c r="AK17" s="497"/>
      <c r="AL17" s="497"/>
      <c r="AM17" s="497"/>
      <c r="AN17" s="497"/>
      <c r="AO17" s="497"/>
      <c r="AP17" s="498"/>
      <c r="AR17" s="11" t="str">
        <f t="shared" ref="AR17:AR23" si="0">IF(COUNTA(M17:T17)=1,"〇","×")</f>
        <v>〇</v>
      </c>
      <c r="AW17" t="s">
        <v>129</v>
      </c>
      <c r="AX17" t="s">
        <v>213</v>
      </c>
      <c r="AY17" t="s">
        <v>217</v>
      </c>
      <c r="AZ17" t="s">
        <v>166</v>
      </c>
    </row>
    <row r="18" spans="1:52" ht="20.100000000000001" customHeight="1">
      <c r="A18" s="2"/>
      <c r="B18" s="295"/>
      <c r="C18" s="275" t="s">
        <v>37</v>
      </c>
      <c r="D18" s="275"/>
      <c r="E18" s="275"/>
      <c r="F18" s="275"/>
      <c r="G18" s="275"/>
      <c r="H18" s="275"/>
      <c r="I18" s="275"/>
      <c r="J18" s="275"/>
      <c r="K18" s="275"/>
      <c r="L18" s="275"/>
      <c r="M18" s="490" t="s">
        <v>89</v>
      </c>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1"/>
      <c r="AR18" s="11" t="str">
        <f t="shared" si="0"/>
        <v>〇</v>
      </c>
      <c r="AW18" t="s">
        <v>141</v>
      </c>
      <c r="AX18" t="s">
        <v>205</v>
      </c>
      <c r="AY18" t="s">
        <v>156</v>
      </c>
      <c r="AZ18" s="34" t="s">
        <v>167</v>
      </c>
    </row>
    <row r="19" spans="1:52" ht="20.100000000000001" customHeight="1">
      <c r="A19" s="2"/>
      <c r="B19" s="296"/>
      <c r="C19" s="275" t="s">
        <v>49</v>
      </c>
      <c r="D19" s="275"/>
      <c r="E19" s="275"/>
      <c r="F19" s="275"/>
      <c r="G19" s="275"/>
      <c r="H19" s="275"/>
      <c r="I19" s="275"/>
      <c r="J19" s="275"/>
      <c r="K19" s="275"/>
      <c r="L19" s="275"/>
      <c r="M19" s="490" t="s">
        <v>90</v>
      </c>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1"/>
      <c r="AR19" s="11" t="str">
        <f t="shared" si="0"/>
        <v>〇</v>
      </c>
      <c r="AW19" t="s">
        <v>201</v>
      </c>
      <c r="AX19" t="s">
        <v>206</v>
      </c>
      <c r="AY19" t="s">
        <v>224</v>
      </c>
    </row>
    <row r="20" spans="1:52" ht="20.100000000000001" customHeight="1">
      <c r="A20" s="2"/>
      <c r="B20" s="294" t="s">
        <v>47</v>
      </c>
      <c r="C20" s="275" t="s">
        <v>82</v>
      </c>
      <c r="D20" s="275"/>
      <c r="E20" s="275"/>
      <c r="F20" s="275"/>
      <c r="G20" s="275"/>
      <c r="H20" s="275"/>
      <c r="I20" s="275"/>
      <c r="J20" s="275"/>
      <c r="K20" s="275"/>
      <c r="L20" s="275"/>
      <c r="M20" s="490" t="s">
        <v>48</v>
      </c>
      <c r="N20" s="490"/>
      <c r="O20" s="490"/>
      <c r="P20" s="490"/>
      <c r="Q20" s="490"/>
      <c r="R20" s="490"/>
      <c r="S20" s="490"/>
      <c r="T20" s="490"/>
      <c r="U20" s="497"/>
      <c r="V20" s="497"/>
      <c r="W20" s="497"/>
      <c r="X20" s="497"/>
      <c r="Y20" s="497"/>
      <c r="Z20" s="497"/>
      <c r="AA20" s="497"/>
      <c r="AB20" s="497"/>
      <c r="AC20" s="497"/>
      <c r="AD20" s="497"/>
      <c r="AE20" s="497"/>
      <c r="AF20" s="497"/>
      <c r="AG20" s="497"/>
      <c r="AH20" s="497"/>
      <c r="AI20" s="497"/>
      <c r="AJ20" s="497"/>
      <c r="AK20" s="497"/>
      <c r="AL20" s="497"/>
      <c r="AM20" s="497"/>
      <c r="AN20" s="497"/>
      <c r="AO20" s="497"/>
      <c r="AP20" s="498"/>
      <c r="AR20" s="11" t="str">
        <f t="shared" si="0"/>
        <v>〇</v>
      </c>
      <c r="AW20" t="s">
        <v>202</v>
      </c>
      <c r="AX20" t="s">
        <v>207</v>
      </c>
      <c r="AY20" t="s">
        <v>225</v>
      </c>
    </row>
    <row r="21" spans="1:52" ht="20.100000000000001" customHeight="1">
      <c r="A21" s="2"/>
      <c r="B21" s="295"/>
      <c r="C21" s="275" t="s">
        <v>35</v>
      </c>
      <c r="D21" s="275"/>
      <c r="E21" s="275"/>
      <c r="F21" s="275"/>
      <c r="G21" s="275"/>
      <c r="H21" s="275"/>
      <c r="I21" s="275"/>
      <c r="J21" s="275"/>
      <c r="K21" s="275"/>
      <c r="L21" s="275"/>
      <c r="M21" s="490" t="s">
        <v>75</v>
      </c>
      <c r="N21" s="490"/>
      <c r="O21" s="490"/>
      <c r="P21" s="490"/>
      <c r="Q21" s="490"/>
      <c r="R21" s="490"/>
      <c r="S21" s="490"/>
      <c r="T21" s="490"/>
      <c r="U21" s="497"/>
      <c r="V21" s="497"/>
      <c r="W21" s="497"/>
      <c r="X21" s="497"/>
      <c r="Y21" s="497"/>
      <c r="Z21" s="497"/>
      <c r="AA21" s="497"/>
      <c r="AB21" s="497"/>
      <c r="AC21" s="497"/>
      <c r="AD21" s="497"/>
      <c r="AE21" s="497"/>
      <c r="AF21" s="497"/>
      <c r="AG21" s="497"/>
      <c r="AH21" s="497"/>
      <c r="AI21" s="497"/>
      <c r="AJ21" s="497"/>
      <c r="AK21" s="497"/>
      <c r="AL21" s="497"/>
      <c r="AM21" s="497"/>
      <c r="AN21" s="497"/>
      <c r="AO21" s="497"/>
      <c r="AP21" s="498"/>
      <c r="AR21" s="11" t="str">
        <f t="shared" si="0"/>
        <v>〇</v>
      </c>
      <c r="AW21" t="s">
        <v>203</v>
      </c>
      <c r="AX21" t="s">
        <v>208</v>
      </c>
      <c r="AY21" t="s">
        <v>226</v>
      </c>
    </row>
    <row r="22" spans="1:52" ht="20.100000000000001" customHeight="1">
      <c r="A22" s="2"/>
      <c r="B22" s="295"/>
      <c r="C22" s="275" t="s">
        <v>37</v>
      </c>
      <c r="D22" s="275"/>
      <c r="E22" s="275"/>
      <c r="F22" s="275"/>
      <c r="G22" s="275"/>
      <c r="H22" s="275"/>
      <c r="I22" s="275"/>
      <c r="J22" s="275"/>
      <c r="K22" s="275"/>
      <c r="L22" s="275"/>
      <c r="M22" s="490" t="s">
        <v>89</v>
      </c>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1"/>
      <c r="AR22" s="11" t="str">
        <f t="shared" si="0"/>
        <v>〇</v>
      </c>
      <c r="AW22" t="s">
        <v>204</v>
      </c>
      <c r="AX22" t="s">
        <v>209</v>
      </c>
      <c r="AY22" t="s">
        <v>227</v>
      </c>
    </row>
    <row r="23" spans="1:52" ht="20.100000000000001" customHeight="1">
      <c r="A23" s="2"/>
      <c r="B23" s="296"/>
      <c r="C23" s="275" t="s">
        <v>49</v>
      </c>
      <c r="D23" s="275"/>
      <c r="E23" s="275"/>
      <c r="F23" s="275"/>
      <c r="G23" s="275"/>
      <c r="H23" s="275"/>
      <c r="I23" s="275"/>
      <c r="J23" s="275"/>
      <c r="K23" s="275"/>
      <c r="L23" s="275"/>
      <c r="M23" s="490" t="s">
        <v>90</v>
      </c>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1"/>
      <c r="AR23" s="11" t="str">
        <f t="shared" si="0"/>
        <v>〇</v>
      </c>
      <c r="AW23" t="s">
        <v>142</v>
      </c>
      <c r="AX23" t="s">
        <v>210</v>
      </c>
      <c r="AY23" t="s">
        <v>228</v>
      </c>
    </row>
    <row r="24" spans="1:52" ht="20.100000000000001" customHeight="1">
      <c r="A24" s="2"/>
      <c r="B24" s="343" t="s">
        <v>50</v>
      </c>
      <c r="C24" s="328" t="s">
        <v>35</v>
      </c>
      <c r="D24" s="329"/>
      <c r="E24" s="329"/>
      <c r="F24" s="329"/>
      <c r="G24" s="329"/>
      <c r="H24" s="329"/>
      <c r="I24" s="329"/>
      <c r="J24" s="329"/>
      <c r="K24" s="329"/>
      <c r="L24" s="33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c r="AW24" t="s">
        <v>143</v>
      </c>
      <c r="AX24" s="52" t="s">
        <v>211</v>
      </c>
      <c r="AY24" t="s">
        <v>229</v>
      </c>
    </row>
    <row r="25" spans="1:52" ht="20.100000000000001" customHeight="1">
      <c r="A25" s="38" t="b">
        <v>1</v>
      </c>
      <c r="B25" s="344"/>
      <c r="C25" s="346" t="s">
        <v>61</v>
      </c>
      <c r="D25" s="347"/>
      <c r="E25" s="347"/>
      <c r="F25" s="347"/>
      <c r="G25" s="347"/>
      <c r="H25" s="347"/>
      <c r="I25" s="347"/>
      <c r="J25" s="306"/>
      <c r="K25" s="306"/>
      <c r="L25" s="307"/>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c r="AR25" s="11" t="str">
        <f>IF(A25=TRUE,"〇",IF(COUNTA(M24)=1,"〇","×"))</f>
        <v>〇</v>
      </c>
      <c r="AW25" t="s">
        <v>144</v>
      </c>
      <c r="AX25" t="s">
        <v>150</v>
      </c>
      <c r="AY25" s="52" t="s">
        <v>235</v>
      </c>
    </row>
    <row r="26" spans="1:52" ht="20.100000000000001" customHeight="1">
      <c r="A26" s="38"/>
      <c r="B26" s="344"/>
      <c r="C26" s="331" t="s">
        <v>37</v>
      </c>
      <c r="D26" s="331"/>
      <c r="E26" s="331"/>
      <c r="F26" s="331"/>
      <c r="G26" s="331"/>
      <c r="H26" s="331"/>
      <c r="I26" s="331"/>
      <c r="J26" s="331"/>
      <c r="K26" s="331"/>
      <c r="L26" s="331"/>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c r="AW26" t="s">
        <v>145</v>
      </c>
      <c r="AX26" t="s">
        <v>151</v>
      </c>
      <c r="AY26" t="s">
        <v>238</v>
      </c>
    </row>
    <row r="27" spans="1:52" ht="20.100000000000001" customHeight="1">
      <c r="A27" s="38" t="b">
        <v>1</v>
      </c>
      <c r="B27" s="344"/>
      <c r="C27" s="346" t="s">
        <v>54</v>
      </c>
      <c r="D27" s="347"/>
      <c r="E27" s="347"/>
      <c r="F27" s="347"/>
      <c r="G27" s="347"/>
      <c r="H27" s="347"/>
      <c r="I27" s="347"/>
      <c r="J27" s="306"/>
      <c r="K27" s="306"/>
      <c r="L27" s="307"/>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c r="AR27" s="11" t="str">
        <f>IF(A27=TRUE,"〇",IF(COUNTA(M26)=1,"〇","×"))</f>
        <v>〇</v>
      </c>
      <c r="AW27" t="s">
        <v>146</v>
      </c>
      <c r="AX27" t="s">
        <v>152</v>
      </c>
      <c r="AY27" t="s">
        <v>157</v>
      </c>
    </row>
    <row r="28" spans="1:52" ht="20.100000000000001" customHeight="1">
      <c r="A28" s="38"/>
      <c r="B28" s="344"/>
      <c r="C28" s="310" t="s">
        <v>49</v>
      </c>
      <c r="D28" s="311"/>
      <c r="E28" s="311"/>
      <c r="F28" s="311"/>
      <c r="G28" s="311"/>
      <c r="H28" s="311"/>
      <c r="I28" s="311"/>
      <c r="J28" s="311"/>
      <c r="K28" s="311"/>
      <c r="L28" s="312"/>
      <c r="M28" s="492"/>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c r="AW28" t="s">
        <v>147</v>
      </c>
      <c r="AX28" t="s">
        <v>153</v>
      </c>
      <c r="AY28" t="s">
        <v>158</v>
      </c>
    </row>
    <row r="29" spans="1:52" ht="20.100000000000001" customHeight="1">
      <c r="A29" s="38" t="b">
        <v>1</v>
      </c>
      <c r="B29" s="345"/>
      <c r="C29" s="346" t="s">
        <v>53</v>
      </c>
      <c r="D29" s="347"/>
      <c r="E29" s="347"/>
      <c r="F29" s="347"/>
      <c r="G29" s="347"/>
      <c r="H29" s="347"/>
      <c r="I29" s="347"/>
      <c r="J29" s="306"/>
      <c r="K29" s="306"/>
      <c r="L29" s="307"/>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1"/>
      <c r="AR29" s="11" t="str">
        <f t="shared" ref="AR29" si="1">IF(A29=TRUE,"〇",IF(COUNTA(M28)=1,"〇","×"))</f>
        <v>〇</v>
      </c>
      <c r="AW29" s="34" t="s">
        <v>148</v>
      </c>
      <c r="AX29" t="s">
        <v>154</v>
      </c>
      <c r="AY29" t="s">
        <v>159</v>
      </c>
    </row>
    <row r="30" spans="1:52" ht="20.100000000000001" customHeight="1">
      <c r="A30" s="38"/>
      <c r="B30" s="343" t="s">
        <v>36</v>
      </c>
      <c r="C30" s="334" t="s">
        <v>35</v>
      </c>
      <c r="D30" s="334"/>
      <c r="E30" s="334"/>
      <c r="F30" s="334"/>
      <c r="G30" s="334"/>
      <c r="H30" s="334"/>
      <c r="I30" s="334"/>
      <c r="J30" s="334"/>
      <c r="K30" s="334"/>
      <c r="L30" s="334"/>
      <c r="M30" s="493" t="s">
        <v>242</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5"/>
      <c r="AY30" t="s">
        <v>160</v>
      </c>
    </row>
    <row r="31" spans="1:52" ht="20.100000000000001" customHeight="1">
      <c r="A31" s="38" t="b">
        <v>0</v>
      </c>
      <c r="B31" s="344"/>
      <c r="C31" s="346" t="s">
        <v>61</v>
      </c>
      <c r="D31" s="347"/>
      <c r="E31" s="347"/>
      <c r="F31" s="347"/>
      <c r="G31" s="347"/>
      <c r="H31" s="347"/>
      <c r="I31" s="347"/>
      <c r="J31" s="306"/>
      <c r="K31" s="306"/>
      <c r="L31" s="307"/>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8"/>
      <c r="AR31" s="11" t="str">
        <f t="shared" ref="AR31" si="2">IF(A31=TRUE,"〇",IF(COUNTA(M30)=1,"〇","×"))</f>
        <v>〇</v>
      </c>
      <c r="AY31" t="s">
        <v>161</v>
      </c>
    </row>
    <row r="32" spans="1:52" ht="20.100000000000001" customHeight="1">
      <c r="A32" s="38"/>
      <c r="B32" s="344"/>
      <c r="C32" s="331" t="s">
        <v>37</v>
      </c>
      <c r="D32" s="331"/>
      <c r="E32" s="331"/>
      <c r="F32" s="331"/>
      <c r="G32" s="331"/>
      <c r="H32" s="331"/>
      <c r="I32" s="331"/>
      <c r="J32" s="331"/>
      <c r="K32" s="331"/>
      <c r="L32" s="331"/>
      <c r="M32" s="490" t="s">
        <v>89</v>
      </c>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1"/>
    </row>
    <row r="33" spans="1:44" ht="20.100000000000001" customHeight="1">
      <c r="A33" s="38" t="b">
        <v>0</v>
      </c>
      <c r="B33" s="344"/>
      <c r="C33" s="346" t="s">
        <v>54</v>
      </c>
      <c r="D33" s="347"/>
      <c r="E33" s="347"/>
      <c r="F33" s="347"/>
      <c r="G33" s="347"/>
      <c r="H33" s="347"/>
      <c r="I33" s="347"/>
      <c r="J33" s="306"/>
      <c r="K33" s="306"/>
      <c r="L33" s="307"/>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1"/>
      <c r="AR33" s="11" t="str">
        <f t="shared" ref="AR33" si="3">IF(A33=TRUE,"〇",IF(COUNTA(M32)=1,"〇","×"))</f>
        <v>〇</v>
      </c>
    </row>
    <row r="34" spans="1:44" ht="20.100000000000001" customHeight="1">
      <c r="A34" s="38"/>
      <c r="B34" s="344"/>
      <c r="C34" s="310" t="s">
        <v>49</v>
      </c>
      <c r="D34" s="311"/>
      <c r="E34" s="311"/>
      <c r="F34" s="311"/>
      <c r="G34" s="311"/>
      <c r="H34" s="311"/>
      <c r="I34" s="311"/>
      <c r="J34" s="311"/>
      <c r="K34" s="311"/>
      <c r="L34" s="312"/>
      <c r="M34" s="492" t="s">
        <v>243</v>
      </c>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1"/>
    </row>
    <row r="35" spans="1:44" ht="20.100000000000001" customHeight="1">
      <c r="A35" s="38" t="b">
        <v>0</v>
      </c>
      <c r="B35" s="345"/>
      <c r="C35" s="346" t="s">
        <v>52</v>
      </c>
      <c r="D35" s="347"/>
      <c r="E35" s="347"/>
      <c r="F35" s="347"/>
      <c r="G35" s="347"/>
      <c r="H35" s="347"/>
      <c r="I35" s="347"/>
      <c r="J35" s="306"/>
      <c r="K35" s="306"/>
      <c r="L35" s="307"/>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1"/>
      <c r="AR35" s="11" t="str">
        <f t="shared" ref="AR35" si="4">IF(A35=TRUE,"〇",IF(COUNTA(M34)=1,"〇","×"))</f>
        <v>〇</v>
      </c>
    </row>
    <row r="36" spans="1:44" ht="39.75" customHeight="1">
      <c r="A36" s="2"/>
      <c r="B36" s="297" t="s">
        <v>55</v>
      </c>
      <c r="C36" s="275" t="s">
        <v>14</v>
      </c>
      <c r="D36" s="275"/>
      <c r="E36" s="275"/>
      <c r="F36" s="275"/>
      <c r="G36" s="275"/>
      <c r="H36" s="275"/>
      <c r="I36" s="275"/>
      <c r="J36" s="275"/>
      <c r="K36" s="275"/>
      <c r="L36" s="275"/>
      <c r="M36" s="482" t="s">
        <v>94</v>
      </c>
      <c r="N36" s="483"/>
      <c r="O36" s="483" t="s">
        <v>94</v>
      </c>
      <c r="P36" s="483"/>
      <c r="Q36" s="483" t="s">
        <v>94</v>
      </c>
      <c r="R36" s="483"/>
      <c r="S36" s="483" t="s">
        <v>94</v>
      </c>
      <c r="T36" s="483"/>
      <c r="U36" s="300" t="s">
        <v>60</v>
      </c>
      <c r="V36" s="300"/>
      <c r="W36" s="476" t="s">
        <v>94</v>
      </c>
      <c r="X36" s="476"/>
      <c r="Y36" s="476" t="s">
        <v>94</v>
      </c>
      <c r="Z36" s="476"/>
      <c r="AA36" s="476" t="s">
        <v>94</v>
      </c>
      <c r="AB36" s="477"/>
      <c r="AC36" s="282"/>
      <c r="AD36" s="283"/>
      <c r="AE36" s="283"/>
      <c r="AF36" s="283"/>
      <c r="AG36" s="283"/>
      <c r="AH36" s="283"/>
      <c r="AI36" s="283"/>
      <c r="AJ36" s="283"/>
      <c r="AK36" s="283"/>
      <c r="AL36" s="283"/>
      <c r="AM36" s="283"/>
      <c r="AN36" s="283"/>
      <c r="AO36" s="283"/>
      <c r="AP36" s="284"/>
      <c r="AR36" s="11" t="str">
        <f>IF(COUNTA(M36:AB36)=8,"〇","×")</f>
        <v>〇</v>
      </c>
    </row>
    <row r="37" spans="1:44" ht="39.950000000000003" customHeight="1">
      <c r="A37" s="2"/>
      <c r="B37" s="297"/>
      <c r="C37" s="275" t="s">
        <v>18</v>
      </c>
      <c r="D37" s="275"/>
      <c r="E37" s="275"/>
      <c r="F37" s="275"/>
      <c r="G37" s="275"/>
      <c r="H37" s="275"/>
      <c r="I37" s="275"/>
      <c r="J37" s="275"/>
      <c r="K37" s="275"/>
      <c r="L37" s="275"/>
      <c r="M37" s="478" t="s">
        <v>93</v>
      </c>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9"/>
      <c r="AR37" s="11" t="str">
        <f>IF(COUNTA(M37)=1,"〇","×")</f>
        <v>〇</v>
      </c>
    </row>
    <row r="38" spans="1:44" ht="39.950000000000003" customHeight="1">
      <c r="A38" s="2"/>
      <c r="B38" s="297"/>
      <c r="C38" s="275" t="s">
        <v>56</v>
      </c>
      <c r="D38" s="275"/>
      <c r="E38" s="275"/>
      <c r="F38" s="275"/>
      <c r="G38" s="275"/>
      <c r="H38" s="275"/>
      <c r="I38" s="275"/>
      <c r="J38" s="275"/>
      <c r="K38" s="275"/>
      <c r="L38" s="275"/>
      <c r="M38" s="480" t="s">
        <v>92</v>
      </c>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1"/>
      <c r="AR38" s="11" t="str">
        <f>IF(COUNTA(M38)=1,"〇","×")</f>
        <v>〇</v>
      </c>
    </row>
    <row r="39" spans="1:44" ht="39.950000000000003" customHeight="1">
      <c r="A39" s="2"/>
      <c r="B39" s="297"/>
      <c r="C39" s="275" t="s">
        <v>57</v>
      </c>
      <c r="D39" s="275"/>
      <c r="E39" s="275"/>
      <c r="F39" s="275"/>
      <c r="G39" s="275"/>
      <c r="H39" s="275"/>
      <c r="I39" s="275"/>
      <c r="J39" s="275"/>
      <c r="K39" s="275"/>
      <c r="L39" s="275"/>
      <c r="M39" s="484">
        <v>1</v>
      </c>
      <c r="N39" s="485"/>
      <c r="O39" s="287" t="s">
        <v>23</v>
      </c>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9"/>
      <c r="AR39" s="11" t="str">
        <f>IF(COUNTA(M39)=1,"〇","×")</f>
        <v>〇</v>
      </c>
    </row>
    <row r="40" spans="1:44" ht="32.25" customHeight="1">
      <c r="A40" s="2"/>
      <c r="B40" s="297"/>
      <c r="C40" s="275" t="s">
        <v>58</v>
      </c>
      <c r="D40" s="275"/>
      <c r="E40" s="275"/>
      <c r="F40" s="275"/>
      <c r="G40" s="275"/>
      <c r="H40" s="275"/>
      <c r="I40" s="275"/>
      <c r="J40" s="275"/>
      <c r="K40" s="275"/>
      <c r="L40" s="275"/>
      <c r="M40" s="486">
        <v>1</v>
      </c>
      <c r="N40" s="476"/>
      <c r="O40" s="476">
        <v>2</v>
      </c>
      <c r="P40" s="476"/>
      <c r="Q40" s="476">
        <v>3</v>
      </c>
      <c r="R40" s="476"/>
      <c r="S40" s="476">
        <v>4</v>
      </c>
      <c r="T40" s="476"/>
      <c r="U40" s="476">
        <v>5</v>
      </c>
      <c r="V40" s="476"/>
      <c r="W40" s="476">
        <v>6</v>
      </c>
      <c r="X40" s="476"/>
      <c r="Y40" s="476">
        <v>7</v>
      </c>
      <c r="Z40" s="477"/>
      <c r="AA40" s="282"/>
      <c r="AB40" s="283"/>
      <c r="AC40" s="283"/>
      <c r="AD40" s="283"/>
      <c r="AE40" s="283"/>
      <c r="AF40" s="283"/>
      <c r="AG40" s="283"/>
      <c r="AH40" s="283"/>
      <c r="AI40" s="283"/>
      <c r="AJ40" s="283"/>
      <c r="AK40" s="283"/>
      <c r="AL40" s="283"/>
      <c r="AM40" s="283"/>
      <c r="AN40" s="283"/>
      <c r="AO40" s="283"/>
      <c r="AP40" s="284"/>
      <c r="AR40" s="11" t="str">
        <f>IF(COUNTA(M40:Z40)=7,"〇","×")</f>
        <v>〇</v>
      </c>
    </row>
    <row r="41" spans="1:44" ht="38.25" customHeight="1" thickBot="1">
      <c r="A41" s="2"/>
      <c r="B41" s="298"/>
      <c r="C41" s="290" t="s">
        <v>59</v>
      </c>
      <c r="D41" s="290"/>
      <c r="E41" s="290"/>
      <c r="F41" s="290"/>
      <c r="G41" s="290"/>
      <c r="H41" s="290"/>
      <c r="I41" s="290"/>
      <c r="J41" s="290"/>
      <c r="K41" s="290"/>
      <c r="L41" s="290"/>
      <c r="M41" s="487" t="s">
        <v>91</v>
      </c>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9"/>
      <c r="AR41" s="11" t="str">
        <f>IF(COUNTA(M41:AP41)=1,"〇","×")</f>
        <v>〇</v>
      </c>
    </row>
    <row r="42" spans="1:44" ht="20.100000000000001" customHeight="1">
      <c r="A42" s="2"/>
      <c r="B42" s="2"/>
      <c r="C42" s="2"/>
      <c r="D42" s="12" t="s">
        <v>67</v>
      </c>
      <c r="E42" s="2"/>
      <c r="F42" s="2"/>
      <c r="G42" s="2"/>
      <c r="H42" s="2"/>
      <c r="I42" s="2"/>
      <c r="J42" s="2"/>
      <c r="K42" s="2"/>
      <c r="L42" s="2"/>
      <c r="M42" s="2"/>
      <c r="N42" s="2"/>
      <c r="O42" s="2"/>
      <c r="P42" s="2"/>
      <c r="Q42" s="2"/>
      <c r="R42" s="2"/>
      <c r="S42" s="2"/>
      <c r="T42" s="2"/>
      <c r="U42" s="2"/>
      <c r="V42" s="2"/>
      <c r="W42" s="2"/>
      <c r="X42" s="2"/>
      <c r="Y42" s="2"/>
      <c r="Z42" s="2"/>
      <c r="AA42" s="2"/>
    </row>
    <row r="43" spans="1:44" ht="20.100000000000001" customHeight="1" thickBot="1">
      <c r="A43" s="2"/>
      <c r="B43" s="2"/>
      <c r="C43" s="2"/>
      <c r="D43" s="12" t="s">
        <v>66</v>
      </c>
      <c r="E43" s="2"/>
      <c r="F43" s="2"/>
      <c r="G43" s="2"/>
      <c r="H43" s="2"/>
      <c r="I43" s="2"/>
      <c r="J43" s="2"/>
      <c r="K43" s="2"/>
      <c r="L43" s="2"/>
      <c r="M43" s="2"/>
      <c r="N43" s="2"/>
      <c r="O43" s="2"/>
      <c r="P43" s="2"/>
      <c r="Q43" s="2"/>
      <c r="R43" s="2"/>
      <c r="S43" s="2"/>
      <c r="T43" s="2"/>
      <c r="U43" s="2"/>
      <c r="V43" s="2"/>
      <c r="W43" s="2"/>
      <c r="X43" s="2"/>
      <c r="Y43" s="2"/>
      <c r="Z43" s="2"/>
      <c r="AA43" s="2"/>
    </row>
    <row r="44" spans="1:44" ht="20.100000000000001"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131"/>
      <c r="AI44" s="131"/>
      <c r="AJ44" s="131"/>
      <c r="AK44" s="131"/>
      <c r="AL44" s="131"/>
      <c r="AM44" s="131"/>
      <c r="AN44" s="131"/>
      <c r="AO44" s="131"/>
      <c r="AP44" s="132"/>
    </row>
    <row r="45" spans="1:44" ht="21.95" customHeight="1">
      <c r="A45" s="198"/>
      <c r="B45" s="6" t="s">
        <v>268</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P45" s="133"/>
    </row>
    <row r="46" spans="1:44" ht="45.95" customHeight="1">
      <c r="A46" s="55" t="b">
        <v>1</v>
      </c>
      <c r="B46" s="69"/>
      <c r="C46" s="271" t="s">
        <v>271</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2"/>
    </row>
    <row r="47" spans="1:44" ht="35.1" customHeight="1">
      <c r="A47" s="55" t="b">
        <v>1</v>
      </c>
      <c r="B47" s="69"/>
      <c r="C47" s="271" t="s">
        <v>314</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2"/>
    </row>
    <row r="48" spans="1:44" ht="35.1" customHeight="1">
      <c r="A48" s="55" t="b">
        <v>1</v>
      </c>
      <c r="B48" s="69"/>
      <c r="C48" s="271" t="s">
        <v>315</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row>
    <row r="49" spans="1:42" ht="35.1" customHeight="1">
      <c r="A49" s="55" t="b">
        <v>1</v>
      </c>
      <c r="B49" s="69"/>
      <c r="C49" s="271" t="s">
        <v>272</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2"/>
    </row>
    <row r="50" spans="1:42" ht="20.100000000000001" customHeight="1">
      <c r="A50" s="55"/>
      <c r="B50" s="342" t="s">
        <v>63</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P50" s="133"/>
    </row>
    <row r="51" spans="1:42" ht="35.1" customHeight="1" thickBot="1">
      <c r="A51" s="55" t="b">
        <v>1</v>
      </c>
      <c r="B51" s="68"/>
      <c r="C51" s="273" t="s">
        <v>68</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4"/>
    </row>
  </sheetData>
  <sheetProtection algorithmName="SHA-512" hashValue="nP7UX4PGuxby6Jv3UbTx2qHlTfMkhBtbgT6uzVNIPzPRBHr3eH5Z3XcFu1jSj46nuLttQ147eVFzhr9KmrvirA==" saltValue="Q4ZouicWe5JwHCBZAEP2Mg==" spinCount="100000" sheet="1" scenarios="1"/>
  <mergeCells count="98">
    <mergeCell ref="B6:L6"/>
    <mergeCell ref="M6:AP6"/>
    <mergeCell ref="B7:B19"/>
    <mergeCell ref="C7:L7"/>
    <mergeCell ref="M7:AP7"/>
    <mergeCell ref="C8:L8"/>
    <mergeCell ref="C9:L9"/>
    <mergeCell ref="M9:AP9"/>
    <mergeCell ref="C10:L10"/>
    <mergeCell ref="C16:L16"/>
    <mergeCell ref="M16:T16"/>
    <mergeCell ref="C17:L17"/>
    <mergeCell ref="M17:AP17"/>
    <mergeCell ref="C18:L18"/>
    <mergeCell ref="M18:AP18"/>
    <mergeCell ref="M10:AP10"/>
    <mergeCell ref="C11:L11"/>
    <mergeCell ref="C12:L12"/>
    <mergeCell ref="M12:AP12"/>
    <mergeCell ref="C13:L13"/>
    <mergeCell ref="M13:T13"/>
    <mergeCell ref="B20:B23"/>
    <mergeCell ref="C20:L20"/>
    <mergeCell ref="M20:AP20"/>
    <mergeCell ref="C21:L21"/>
    <mergeCell ref="M21:AP21"/>
    <mergeCell ref="C22:L22"/>
    <mergeCell ref="M22:AP22"/>
    <mergeCell ref="C23:L23"/>
    <mergeCell ref="M23:AP23"/>
    <mergeCell ref="J29:L29"/>
    <mergeCell ref="C14:L14"/>
    <mergeCell ref="M14:T14"/>
    <mergeCell ref="C15:L15"/>
    <mergeCell ref="M15:T15"/>
    <mergeCell ref="C19:L19"/>
    <mergeCell ref="M19:AP19"/>
    <mergeCell ref="B30:B35"/>
    <mergeCell ref="C34:L34"/>
    <mergeCell ref="M34:AP35"/>
    <mergeCell ref="C35:I35"/>
    <mergeCell ref="J35:L35"/>
    <mergeCell ref="C32:L32"/>
    <mergeCell ref="M32:AP33"/>
    <mergeCell ref="C33:I33"/>
    <mergeCell ref="J33:L33"/>
    <mergeCell ref="C30:L30"/>
    <mergeCell ref="M30:AP31"/>
    <mergeCell ref="C31:I31"/>
    <mergeCell ref="J31:L31"/>
    <mergeCell ref="S36:T36"/>
    <mergeCell ref="C39:L39"/>
    <mergeCell ref="U36:V36"/>
    <mergeCell ref="W36:X36"/>
    <mergeCell ref="B24:B29"/>
    <mergeCell ref="C24:L24"/>
    <mergeCell ref="M24:AP25"/>
    <mergeCell ref="C25:I25"/>
    <mergeCell ref="J25:L25"/>
    <mergeCell ref="C26:L26"/>
    <mergeCell ref="M26:AP27"/>
    <mergeCell ref="C27:I27"/>
    <mergeCell ref="J27:L27"/>
    <mergeCell ref="C28:L28"/>
    <mergeCell ref="M28:AP29"/>
    <mergeCell ref="C29:I29"/>
    <mergeCell ref="C51:AP51"/>
    <mergeCell ref="B50:AG50"/>
    <mergeCell ref="M39:N39"/>
    <mergeCell ref="O39:AP39"/>
    <mergeCell ref="C40:L40"/>
    <mergeCell ref="M40:N40"/>
    <mergeCell ref="O40:P40"/>
    <mergeCell ref="Q40:R40"/>
    <mergeCell ref="S40:T40"/>
    <mergeCell ref="U40:V40"/>
    <mergeCell ref="W40:X40"/>
    <mergeCell ref="Y40:Z40"/>
    <mergeCell ref="AA40:AP40"/>
    <mergeCell ref="C41:L41"/>
    <mergeCell ref="M41:AP41"/>
    <mergeCell ref="B36:B41"/>
    <mergeCell ref="A1:AN1"/>
    <mergeCell ref="C46:AP46"/>
    <mergeCell ref="C47:AP47"/>
    <mergeCell ref="C48:AP48"/>
    <mergeCell ref="C49:AP49"/>
    <mergeCell ref="Y36:Z36"/>
    <mergeCell ref="AA36:AB36"/>
    <mergeCell ref="AC36:AP36"/>
    <mergeCell ref="C37:L37"/>
    <mergeCell ref="M37:AP37"/>
    <mergeCell ref="C38:L38"/>
    <mergeCell ref="M38:AP38"/>
    <mergeCell ref="C36:L36"/>
    <mergeCell ref="M36:N36"/>
    <mergeCell ref="O36:P36"/>
    <mergeCell ref="Q36:R36"/>
  </mergeCells>
  <phoneticPr fontId="3"/>
  <conditionalFormatting sqref="M26">
    <cfRule type="expression" dxfId="38" priority="15">
      <formula>$A$27=TRUE</formula>
    </cfRule>
  </conditionalFormatting>
  <conditionalFormatting sqref="M28">
    <cfRule type="expression" dxfId="37" priority="16">
      <formula>$A$29</formula>
    </cfRule>
  </conditionalFormatting>
  <conditionalFormatting sqref="M32">
    <cfRule type="expression" dxfId="36" priority="14">
      <formula>$A$33=TRUE</formula>
    </cfRule>
  </conditionalFormatting>
  <conditionalFormatting sqref="M34">
    <cfRule type="expression" dxfId="35" priority="13">
      <formula>$A$35=TRUE</formula>
    </cfRule>
  </conditionalFormatting>
  <conditionalFormatting sqref="M24:AP25">
    <cfRule type="expression" dxfId="34" priority="12">
      <formula>$A$25=TRUE</formula>
    </cfRule>
  </conditionalFormatting>
  <conditionalFormatting sqref="M30:AP31">
    <cfRule type="expression" dxfId="33" priority="11">
      <formula>$A$31=TRUE</formula>
    </cfRule>
  </conditionalFormatting>
  <dataValidations count="7">
    <dataValidation imeMode="hiragana" allowBlank="1" showInputMessage="1" showErrorMessage="1" sqref="M7:AP7" xr:uid="{00000000-0002-0000-0700-000000000000}"/>
    <dataValidation imeMode="fullAlpha" allowBlank="1" showInputMessage="1" showErrorMessage="1" sqref="M16 M13" xr:uid="{00000000-0002-0000-0700-000001000000}"/>
    <dataValidation imeMode="halfAlpha" allowBlank="1" showInputMessage="1" showErrorMessage="1" sqref="Q11:T11 M11:O11 M19 M23 Q8:T8 M8:O8 M6:AP6 M18:AP18 M22:AP22 M32:AP33 M39:N39 M40:Z40" xr:uid="{00000000-0002-0000-0700-000002000000}"/>
    <dataValidation imeMode="halfKatakana" allowBlank="1" showInputMessage="1" showErrorMessage="1" sqref="M41:AP41" xr:uid="{00000000-0002-0000-0700-000003000000}"/>
    <dataValidation type="list" allowBlank="1" showInputMessage="1" showErrorMessage="1" sqref="M15:T15" xr:uid="{00000000-0002-0000-0700-000004000000}">
      <formula1>INDIRECT(M14)</formula1>
    </dataValidation>
    <dataValidation type="list" allowBlank="1" showInputMessage="1" showErrorMessage="1" sqref="M14:T14" xr:uid="{00000000-0002-0000-0700-000005000000}">
      <formula1>$AW$13:$AZ$13</formula1>
    </dataValidation>
    <dataValidation imeMode="disabled" allowBlank="1" showInputMessage="1" showErrorMessage="1" sqref="M34:AP35 M28:AP29" xr:uid="{00000000-0002-0000-0700-000006000000}"/>
  </dataValidations>
  <pageMargins left="0.7" right="0.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28</xdr:row>
                    <xdr:rowOff>0</xdr:rowOff>
                  </from>
                  <to>
                    <xdr:col>12</xdr:col>
                    <xdr:colOff>152400</xdr:colOff>
                    <xdr:row>28</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133350</xdr:colOff>
                    <xdr:row>34</xdr:row>
                    <xdr:rowOff>0</xdr:rowOff>
                  </from>
                  <to>
                    <xdr:col>12</xdr:col>
                    <xdr:colOff>152400</xdr:colOff>
                    <xdr:row>34</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133350</xdr:colOff>
                    <xdr:row>26</xdr:row>
                    <xdr:rowOff>0</xdr:rowOff>
                  </from>
                  <to>
                    <xdr:col>12</xdr:col>
                    <xdr:colOff>152400</xdr:colOff>
                    <xdr:row>26</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133350</xdr:colOff>
                    <xdr:row>32</xdr:row>
                    <xdr:rowOff>0</xdr:rowOff>
                  </from>
                  <to>
                    <xdr:col>12</xdr:col>
                    <xdr:colOff>152400</xdr:colOff>
                    <xdr:row>32</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323850</xdr:colOff>
                    <xdr:row>45</xdr:row>
                    <xdr:rowOff>133350</xdr:rowOff>
                  </from>
                  <to>
                    <xdr:col>1</xdr:col>
                    <xdr:colOff>714375</xdr:colOff>
                    <xdr:row>45</xdr:row>
                    <xdr:rowOff>390525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9</xdr:col>
                    <xdr:colOff>133350</xdr:colOff>
                    <xdr:row>24</xdr:row>
                    <xdr:rowOff>0</xdr:rowOff>
                  </from>
                  <to>
                    <xdr:col>12</xdr:col>
                    <xdr:colOff>152400</xdr:colOff>
                    <xdr:row>24</xdr:row>
                    <xdr:rowOff>238125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9</xdr:col>
                    <xdr:colOff>133350</xdr:colOff>
                    <xdr:row>30</xdr:row>
                    <xdr:rowOff>0</xdr:rowOff>
                  </from>
                  <to>
                    <xdr:col>12</xdr:col>
                    <xdr:colOff>152400</xdr:colOff>
                    <xdr:row>30</xdr:row>
                    <xdr:rowOff>238125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314325</xdr:colOff>
                    <xdr:row>50</xdr:row>
                    <xdr:rowOff>104775</xdr:rowOff>
                  </from>
                  <to>
                    <xdr:col>1</xdr:col>
                    <xdr:colOff>619125</xdr:colOff>
                    <xdr:row>50</xdr:row>
                    <xdr:rowOff>342900</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1</xdr:col>
                    <xdr:colOff>323850</xdr:colOff>
                    <xdr:row>46</xdr:row>
                    <xdr:rowOff>133350</xdr:rowOff>
                  </from>
                  <to>
                    <xdr:col>1</xdr:col>
                    <xdr:colOff>714375</xdr:colOff>
                    <xdr:row>46</xdr:row>
                    <xdr:rowOff>390525</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1</xdr:col>
                    <xdr:colOff>323850</xdr:colOff>
                    <xdr:row>47</xdr:row>
                    <xdr:rowOff>133350</xdr:rowOff>
                  </from>
                  <to>
                    <xdr:col>1</xdr:col>
                    <xdr:colOff>714375</xdr:colOff>
                    <xdr:row>47</xdr:row>
                    <xdr:rowOff>390525</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1</xdr:col>
                    <xdr:colOff>323850</xdr:colOff>
                    <xdr:row>48</xdr:row>
                    <xdr:rowOff>133350</xdr:rowOff>
                  </from>
                  <to>
                    <xdr:col>1</xdr:col>
                    <xdr:colOff>714375</xdr:colOff>
                    <xdr:row>48</xdr:row>
                    <xdr:rowOff>390525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60"/>
  <sheetViews>
    <sheetView view="pageBreakPreview" zoomScaleNormal="100" zoomScaleSheetLayoutView="100" workbookViewId="0">
      <selection activeCell="L24" sqref="L24"/>
    </sheetView>
  </sheetViews>
  <sheetFormatPr defaultColWidth="9" defaultRowHeight="18.75"/>
  <cols>
    <col min="1" max="12" width="9" customWidth="1"/>
    <col min="13" max="14" width="8.75" customWidth="1"/>
    <col min="15" max="15" width="5.375" customWidth="1"/>
    <col min="16" max="16" width="9" customWidth="1"/>
    <col min="17" max="17" width="15.125" customWidth="1"/>
    <col min="18" max="20" width="9" customWidth="1"/>
  </cols>
  <sheetData>
    <row r="1" spans="1:19" ht="25.5">
      <c r="A1" s="348" t="s">
        <v>306</v>
      </c>
      <c r="B1" s="348"/>
      <c r="C1" s="348"/>
      <c r="D1" s="348"/>
      <c r="E1" s="348"/>
      <c r="F1" s="348"/>
      <c r="G1" s="348"/>
      <c r="H1" s="348"/>
      <c r="I1" s="348"/>
      <c r="J1" s="348"/>
      <c r="K1" s="348"/>
      <c r="L1" s="348"/>
      <c r="M1" s="348"/>
      <c r="N1" s="348"/>
      <c r="O1" s="348"/>
      <c r="P1" s="348"/>
      <c r="Q1" s="348"/>
      <c r="R1" s="141"/>
    </row>
    <row r="2" spans="1:19" ht="19.5" thickBot="1">
      <c r="A2" s="13"/>
      <c r="B2" s="13"/>
      <c r="C2" s="13"/>
      <c r="D2" s="13"/>
      <c r="E2" s="13"/>
      <c r="F2" s="13"/>
      <c r="G2" s="13"/>
      <c r="H2" s="13"/>
      <c r="I2" s="13"/>
      <c r="J2" s="13"/>
      <c r="K2" s="13"/>
      <c r="L2" s="13"/>
      <c r="M2" s="13"/>
      <c r="N2" s="13"/>
      <c r="O2" s="13"/>
      <c r="P2" s="13"/>
      <c r="Q2" s="13"/>
      <c r="R2" s="13"/>
      <c r="S2" s="13"/>
    </row>
    <row r="3" spans="1:19" ht="19.5" thickBot="1">
      <c r="A3" s="13" t="s">
        <v>95</v>
      </c>
      <c r="B3" s="13"/>
      <c r="C3" s="364" t="str">
        <f>'基本シート (記入例)'!M10</f>
        <v>〇〇福祉会デイサービスセンター</v>
      </c>
      <c r="D3" s="365"/>
      <c r="E3" s="365"/>
      <c r="F3" s="365"/>
      <c r="G3" s="365"/>
      <c r="H3" s="366"/>
      <c r="I3" s="13"/>
      <c r="J3" s="13"/>
      <c r="K3" s="13"/>
      <c r="L3" s="13"/>
      <c r="M3" s="13"/>
      <c r="N3" s="13"/>
      <c r="O3" s="13"/>
      <c r="P3" s="13"/>
      <c r="Q3" s="13"/>
      <c r="R3" s="13"/>
      <c r="S3" s="13"/>
    </row>
    <row r="4" spans="1:19" ht="19.5" thickBot="1">
      <c r="A4" s="13" t="s">
        <v>123</v>
      </c>
      <c r="B4" s="13"/>
      <c r="C4" s="364" t="str">
        <f>'基本シート (記入例)'!M7</f>
        <v>社会福祉法人〇〇福祉会</v>
      </c>
      <c r="D4" s="365"/>
      <c r="E4" s="365"/>
      <c r="F4" s="365"/>
      <c r="G4" s="365"/>
      <c r="H4" s="366"/>
      <c r="I4" s="13"/>
      <c r="J4" s="13"/>
      <c r="K4" s="13"/>
      <c r="L4" s="13"/>
      <c r="M4" s="13"/>
      <c r="N4" s="13"/>
      <c r="O4" s="13"/>
      <c r="P4" s="13"/>
      <c r="Q4" s="13"/>
      <c r="R4" s="13"/>
      <c r="S4" s="13"/>
    </row>
    <row r="5" spans="1:19" ht="10.5" customHeight="1" thickBot="1">
      <c r="A5" s="13"/>
      <c r="B5" s="13"/>
      <c r="C5" s="121"/>
      <c r="D5" s="121"/>
      <c r="E5" s="121"/>
      <c r="F5" s="13"/>
      <c r="G5" s="13"/>
      <c r="H5" s="13"/>
      <c r="I5" s="13"/>
      <c r="J5" s="13"/>
      <c r="K5" s="13"/>
      <c r="L5" s="13"/>
      <c r="M5" s="13"/>
      <c r="N5" s="13"/>
      <c r="O5" s="13"/>
      <c r="P5" s="13"/>
      <c r="Q5" s="13"/>
      <c r="R5" s="13"/>
      <c r="S5" s="13"/>
    </row>
    <row r="6" spans="1:19" ht="19.5" thickBot="1">
      <c r="A6" s="13" t="s">
        <v>96</v>
      </c>
      <c r="B6" s="13"/>
      <c r="C6" s="526" t="s">
        <v>231</v>
      </c>
      <c r="D6" s="527"/>
      <c r="E6" s="528"/>
      <c r="F6" s="13" t="s">
        <v>97</v>
      </c>
      <c r="G6" s="13"/>
      <c r="H6" s="13"/>
      <c r="I6" s="13"/>
      <c r="J6" s="13"/>
      <c r="K6" s="13"/>
      <c r="L6" s="13"/>
      <c r="M6" s="13"/>
      <c r="N6" s="13"/>
      <c r="O6" s="13"/>
      <c r="P6" s="13"/>
      <c r="Q6" s="13"/>
      <c r="R6" s="13"/>
      <c r="S6" s="13"/>
    </row>
    <row r="7" spans="1:19" ht="19.5" thickBot="1">
      <c r="A7" s="13"/>
      <c r="B7" s="13"/>
      <c r="C7" s="13"/>
      <c r="D7" s="13"/>
      <c r="E7" s="13"/>
      <c r="F7" s="13"/>
      <c r="G7" s="13"/>
      <c r="H7" s="13"/>
      <c r="I7" s="13"/>
      <c r="J7" s="13"/>
      <c r="K7" s="13"/>
      <c r="L7" s="13"/>
      <c r="M7" s="13"/>
      <c r="N7" s="13"/>
      <c r="O7" s="13"/>
      <c r="P7" s="13"/>
      <c r="Q7" s="13"/>
      <c r="R7" s="13"/>
      <c r="S7" s="13"/>
    </row>
    <row r="8" spans="1:19" ht="19.5" thickBot="1">
      <c r="A8" s="13" t="s">
        <v>98</v>
      </c>
      <c r="B8" s="13"/>
      <c r="C8" s="13"/>
      <c r="D8" s="361" t="s">
        <v>99</v>
      </c>
      <c r="E8" s="361"/>
      <c r="F8" s="523" t="str">
        <f>IF(OR(C6="入所系事業所",C6="通所系事業所（入浴介助あり）",C6="通所系事業所（入浴介助なし）"),"必要","不要")</f>
        <v>必要</v>
      </c>
      <c r="G8" s="524"/>
      <c r="H8" s="22" t="s">
        <v>62</v>
      </c>
      <c r="I8" s="190">
        <f>'基本シート (記入例)'!M16</f>
        <v>30</v>
      </c>
      <c r="J8" s="13" t="s">
        <v>118</v>
      </c>
      <c r="K8" s="13"/>
      <c r="L8" s="13"/>
      <c r="M8" s="13"/>
      <c r="N8" s="13"/>
      <c r="O8" s="13"/>
      <c r="P8" s="13"/>
      <c r="Q8" s="13"/>
      <c r="R8" s="13"/>
      <c r="S8" s="13"/>
    </row>
    <row r="9" spans="1:19" s="16" customFormat="1">
      <c r="A9" s="23" t="s">
        <v>100</v>
      </c>
      <c r="B9" s="171" t="s">
        <v>325</v>
      </c>
      <c r="C9" s="171" t="s">
        <v>326</v>
      </c>
      <c r="D9" s="171" t="s">
        <v>327</v>
      </c>
      <c r="E9" s="171" t="s">
        <v>328</v>
      </c>
      <c r="F9" s="234" t="s">
        <v>329</v>
      </c>
      <c r="G9" s="234" t="s">
        <v>330</v>
      </c>
      <c r="H9" s="171" t="s">
        <v>331</v>
      </c>
      <c r="I9" s="171" t="s">
        <v>332</v>
      </c>
      <c r="J9" s="171" t="s">
        <v>333</v>
      </c>
      <c r="K9" s="171" t="s">
        <v>334</v>
      </c>
      <c r="L9" s="171" t="s">
        <v>335</v>
      </c>
      <c r="M9" s="171" t="s">
        <v>336</v>
      </c>
      <c r="N9" s="352" t="s">
        <v>101</v>
      </c>
      <c r="O9" s="376"/>
      <c r="P9" s="414" t="s">
        <v>173</v>
      </c>
      <c r="Q9" s="414"/>
      <c r="R9" s="13"/>
      <c r="S9" s="13"/>
    </row>
    <row r="10" spans="1:19">
      <c r="A10" s="23" t="s">
        <v>119</v>
      </c>
      <c r="B10" s="49">
        <v>600</v>
      </c>
      <c r="C10" s="49">
        <v>630</v>
      </c>
      <c r="D10" s="49">
        <v>660</v>
      </c>
      <c r="E10" s="49">
        <v>700</v>
      </c>
      <c r="F10" s="49">
        <v>680</v>
      </c>
      <c r="G10" s="49">
        <v>700</v>
      </c>
      <c r="H10" s="49">
        <v>700</v>
      </c>
      <c r="I10" s="49">
        <v>680</v>
      </c>
      <c r="J10" s="49">
        <v>680</v>
      </c>
      <c r="K10" s="49">
        <v>670</v>
      </c>
      <c r="L10" s="49">
        <v>690</v>
      </c>
      <c r="M10" s="49">
        <v>690</v>
      </c>
      <c r="N10" s="517"/>
      <c r="O10" s="518"/>
      <c r="P10" s="380"/>
      <c r="Q10" s="380"/>
      <c r="R10" s="13"/>
      <c r="S10" s="13"/>
    </row>
    <row r="11" spans="1:19" ht="19.5" thickBot="1">
      <c r="A11" s="23" t="s">
        <v>120</v>
      </c>
      <c r="B11" s="49">
        <v>23</v>
      </c>
      <c r="C11" s="49">
        <v>24</v>
      </c>
      <c r="D11" s="49">
        <v>25</v>
      </c>
      <c r="E11" s="49">
        <v>23</v>
      </c>
      <c r="F11" s="49">
        <v>23</v>
      </c>
      <c r="G11" s="49">
        <v>24</v>
      </c>
      <c r="H11" s="49">
        <v>25</v>
      </c>
      <c r="I11" s="49">
        <v>23</v>
      </c>
      <c r="J11" s="49">
        <v>23</v>
      </c>
      <c r="K11" s="49">
        <v>24</v>
      </c>
      <c r="L11" s="49">
        <v>25</v>
      </c>
      <c r="M11" s="49">
        <v>23</v>
      </c>
      <c r="N11" s="519"/>
      <c r="O11" s="520"/>
      <c r="P11" s="381"/>
      <c r="Q11" s="382"/>
      <c r="R11" s="13"/>
      <c r="S11" s="13"/>
    </row>
    <row r="12" spans="1:19" ht="19.5" thickBot="1">
      <c r="A12" s="24" t="s">
        <v>102</v>
      </c>
      <c r="B12" s="191">
        <f t="shared" ref="B12:F12" si="0">IFERROR(ROUNDDOWN(B10/B11,1),0)</f>
        <v>26</v>
      </c>
      <c r="C12" s="191">
        <f t="shared" si="0"/>
        <v>26.2</v>
      </c>
      <c r="D12" s="191">
        <f t="shared" si="0"/>
        <v>26.4</v>
      </c>
      <c r="E12" s="191">
        <f t="shared" si="0"/>
        <v>30.4</v>
      </c>
      <c r="F12" s="191">
        <f t="shared" si="0"/>
        <v>29.5</v>
      </c>
      <c r="G12" s="191">
        <f>IFERROR(ROUNDDOWN(G10/G11,1),0)</f>
        <v>29.1</v>
      </c>
      <c r="H12" s="191">
        <f t="shared" ref="H12:M12" si="1">IFERROR(ROUNDDOWN(H10/H11,1),0)</f>
        <v>28</v>
      </c>
      <c r="I12" s="191">
        <f t="shared" si="1"/>
        <v>29.5</v>
      </c>
      <c r="J12" s="191">
        <f t="shared" si="1"/>
        <v>29.5</v>
      </c>
      <c r="K12" s="191">
        <f t="shared" si="1"/>
        <v>27.9</v>
      </c>
      <c r="L12" s="191">
        <f t="shared" si="1"/>
        <v>27.6</v>
      </c>
      <c r="M12" s="191">
        <f t="shared" si="1"/>
        <v>30</v>
      </c>
      <c r="N12" s="521">
        <f>SUM(B12:M12)</f>
        <v>340.1</v>
      </c>
      <c r="O12" s="522"/>
      <c r="P12" s="529">
        <f>N12*C45</f>
        <v>272080</v>
      </c>
      <c r="Q12" s="530"/>
      <c r="R12" s="13"/>
      <c r="S12" s="13"/>
    </row>
    <row r="13" spans="1:19" ht="19.5" thickBot="1">
      <c r="A13" s="25" t="s">
        <v>121</v>
      </c>
      <c r="B13" s="17" t="str">
        <f t="shared" ref="B13:M13" si="2">IF(B12&gt;$I$8,"×","")</f>
        <v/>
      </c>
      <c r="C13" s="17" t="str">
        <f t="shared" si="2"/>
        <v/>
      </c>
      <c r="D13" s="17" t="str">
        <f t="shared" si="2"/>
        <v/>
      </c>
      <c r="E13" s="17" t="str">
        <f t="shared" si="2"/>
        <v>×</v>
      </c>
      <c r="F13" s="17" t="str">
        <f t="shared" si="2"/>
        <v/>
      </c>
      <c r="G13" s="17" t="str">
        <f t="shared" si="2"/>
        <v/>
      </c>
      <c r="H13" s="17" t="str">
        <f t="shared" si="2"/>
        <v/>
      </c>
      <c r="I13" s="17" t="str">
        <f t="shared" si="2"/>
        <v/>
      </c>
      <c r="J13" s="17" t="str">
        <f t="shared" si="2"/>
        <v/>
      </c>
      <c r="K13" s="17" t="str">
        <f t="shared" si="2"/>
        <v/>
      </c>
      <c r="L13" s="17" t="str">
        <f t="shared" si="2"/>
        <v/>
      </c>
      <c r="M13" s="17" t="str">
        <f t="shared" si="2"/>
        <v/>
      </c>
      <c r="N13" s="25"/>
      <c r="O13" s="385" t="s">
        <v>350</v>
      </c>
      <c r="P13" s="525"/>
      <c r="Q13" s="201" t="str">
        <f>IF(P12&gt;0.2*N19,"要協議","協議不要")</f>
        <v>協議不要</v>
      </c>
      <c r="R13" s="13"/>
      <c r="S13" s="13"/>
    </row>
    <row r="14" spans="1:19">
      <c r="A14" s="13" t="s">
        <v>169</v>
      </c>
      <c r="B14" s="17"/>
      <c r="C14" s="17"/>
      <c r="D14" s="17"/>
      <c r="E14" s="17"/>
      <c r="F14" s="17"/>
      <c r="G14" s="17"/>
      <c r="H14" s="17"/>
      <c r="I14" s="17"/>
      <c r="J14" s="17"/>
      <c r="K14" s="17"/>
      <c r="L14" s="17"/>
      <c r="M14" s="17"/>
      <c r="N14" s="25"/>
      <c r="O14" s="25"/>
      <c r="P14" s="17"/>
      <c r="Q14" s="17"/>
      <c r="R14" s="13"/>
      <c r="S14" s="13"/>
    </row>
    <row r="15" spans="1:19">
      <c r="A15" s="13" t="s">
        <v>170</v>
      </c>
      <c r="B15" s="17"/>
      <c r="C15" s="17"/>
      <c r="D15" s="17"/>
      <c r="E15" s="17"/>
      <c r="F15" s="17"/>
      <c r="G15" s="17"/>
      <c r="H15" s="17"/>
      <c r="I15" s="17"/>
      <c r="J15" s="17"/>
      <c r="K15" s="17"/>
      <c r="L15" s="17"/>
      <c r="M15" s="17"/>
      <c r="N15" s="25"/>
      <c r="O15" s="25"/>
      <c r="P15" s="17"/>
      <c r="Q15" s="17"/>
      <c r="R15" s="13"/>
      <c r="S15" s="13"/>
    </row>
    <row r="16" spans="1:19" ht="19.5" thickBot="1">
      <c r="A16" s="13"/>
      <c r="B16" s="13"/>
      <c r="C16" s="13"/>
      <c r="D16" s="13"/>
      <c r="E16" s="13"/>
      <c r="F16" s="13"/>
      <c r="G16" s="13"/>
      <c r="H16" s="13"/>
      <c r="I16" s="13"/>
      <c r="J16" s="13"/>
      <c r="K16" s="13"/>
      <c r="L16" s="13"/>
      <c r="M16" s="13"/>
      <c r="N16" s="13"/>
      <c r="O16" s="13"/>
      <c r="P16" s="13"/>
      <c r="Q16" s="13"/>
      <c r="R16" s="13"/>
      <c r="S16" s="13"/>
    </row>
    <row r="17" spans="1:19" ht="19.5" thickBot="1">
      <c r="A17" s="13" t="s">
        <v>104</v>
      </c>
      <c r="B17" s="13"/>
      <c r="C17" s="13"/>
      <c r="D17" s="351" t="s">
        <v>99</v>
      </c>
      <c r="E17" s="351"/>
      <c r="F17" s="523" t="str">
        <f>IF(OR(C6="入所系事業所",C6="通所系事業所（入浴介助あり）",C6="通所系事業所（入浴介助なし）"),"必要","不要")</f>
        <v>必要</v>
      </c>
      <c r="G17" s="524"/>
      <c r="H17" s="13"/>
      <c r="I17" s="13"/>
      <c r="J17" s="13"/>
      <c r="K17" s="13"/>
      <c r="L17" s="13"/>
      <c r="M17" s="13"/>
      <c r="N17" s="13"/>
      <c r="O17" s="13"/>
      <c r="P17" s="13"/>
      <c r="Q17" s="13"/>
      <c r="R17" s="13"/>
      <c r="S17" s="13"/>
    </row>
    <row r="18" spans="1:19" s="16" customFormat="1">
      <c r="A18" s="15" t="s">
        <v>100</v>
      </c>
      <c r="B18" s="171" t="s">
        <v>325</v>
      </c>
      <c r="C18" s="171" t="s">
        <v>326</v>
      </c>
      <c r="D18" s="171" t="s">
        <v>327</v>
      </c>
      <c r="E18" s="171" t="s">
        <v>328</v>
      </c>
      <c r="F18" s="234" t="s">
        <v>329</v>
      </c>
      <c r="G18" s="234" t="s">
        <v>330</v>
      </c>
      <c r="H18" s="171" t="s">
        <v>331</v>
      </c>
      <c r="I18" s="171" t="s">
        <v>332</v>
      </c>
      <c r="J18" s="171" t="s">
        <v>333</v>
      </c>
      <c r="K18" s="171" t="s">
        <v>334</v>
      </c>
      <c r="L18" s="171" t="s">
        <v>335</v>
      </c>
      <c r="M18" s="171" t="s">
        <v>336</v>
      </c>
      <c r="N18" s="352" t="s">
        <v>105</v>
      </c>
      <c r="O18" s="375"/>
      <c r="P18" s="375"/>
      <c r="Q18" s="376"/>
      <c r="R18" s="13"/>
      <c r="S18" s="13"/>
    </row>
    <row r="19" spans="1:19">
      <c r="A19" s="15" t="s">
        <v>106</v>
      </c>
      <c r="B19" s="192">
        <v>180000</v>
      </c>
      <c r="C19" s="192">
        <v>120000</v>
      </c>
      <c r="D19" s="192">
        <v>60000</v>
      </c>
      <c r="E19" s="192">
        <v>55000</v>
      </c>
      <c r="F19" s="192">
        <v>45000</v>
      </c>
      <c r="G19" s="192">
        <v>65000</v>
      </c>
      <c r="H19" s="192">
        <v>70000</v>
      </c>
      <c r="I19" s="192">
        <v>80000</v>
      </c>
      <c r="J19" s="192">
        <v>120000</v>
      </c>
      <c r="K19" s="192">
        <v>130000</v>
      </c>
      <c r="L19" s="192">
        <v>250000</v>
      </c>
      <c r="M19" s="192">
        <v>200000</v>
      </c>
      <c r="N19" s="377">
        <f>SUM(B19:M19)</f>
        <v>1375000</v>
      </c>
      <c r="O19" s="378"/>
      <c r="P19" s="378"/>
      <c r="Q19" s="379"/>
      <c r="R19" s="13"/>
      <c r="S19" s="13"/>
    </row>
    <row r="20" spans="1:19">
      <c r="A20" s="13" t="s">
        <v>171</v>
      </c>
      <c r="B20" s="13"/>
      <c r="C20" s="13"/>
      <c r="D20" s="13"/>
      <c r="E20" s="13"/>
      <c r="F20" s="13"/>
      <c r="G20" s="13"/>
      <c r="H20" s="13"/>
      <c r="I20" s="13"/>
      <c r="J20" s="13"/>
      <c r="K20" s="13"/>
      <c r="L20" s="13"/>
      <c r="M20" s="13"/>
      <c r="N20" s="13"/>
      <c r="O20" s="13"/>
      <c r="P20" s="13"/>
      <c r="Q20" s="13"/>
      <c r="R20" s="13"/>
      <c r="S20" s="13"/>
    </row>
    <row r="21" spans="1:19">
      <c r="A21" s="13" t="s">
        <v>107</v>
      </c>
      <c r="B21" s="13"/>
      <c r="C21" s="13"/>
      <c r="D21" s="13"/>
      <c r="E21" s="13"/>
      <c r="F21" s="13"/>
      <c r="G21" s="13"/>
      <c r="H21" s="13"/>
      <c r="I21" s="13"/>
      <c r="J21" s="13"/>
      <c r="K21" s="13"/>
      <c r="L21" s="13"/>
      <c r="M21" s="13"/>
      <c r="N21" s="13"/>
      <c r="O21" s="13"/>
      <c r="P21" s="13"/>
      <c r="Q21" s="13"/>
      <c r="R21" s="13"/>
      <c r="S21" s="13"/>
    </row>
    <row r="22" spans="1:19">
      <c r="A22" s="13"/>
      <c r="B22" s="13"/>
      <c r="C22" s="13"/>
      <c r="D22" s="13"/>
      <c r="E22" s="13"/>
      <c r="F22" s="13"/>
      <c r="G22" s="13"/>
      <c r="H22" s="13"/>
      <c r="I22" s="13"/>
      <c r="J22" s="13"/>
      <c r="K22" s="13"/>
      <c r="L22" s="13"/>
      <c r="M22" s="13"/>
      <c r="N22" s="13"/>
      <c r="O22" s="13"/>
      <c r="P22" s="13"/>
      <c r="Q22" s="13"/>
      <c r="R22" s="13"/>
      <c r="S22" s="13"/>
    </row>
    <row r="23" spans="1:19" ht="19.5" thickBot="1">
      <c r="A23" s="13"/>
      <c r="B23" s="13"/>
      <c r="C23" s="13"/>
      <c r="D23" s="13"/>
      <c r="E23" s="13"/>
      <c r="F23" s="13"/>
      <c r="G23" s="13"/>
      <c r="H23" s="13"/>
      <c r="I23" s="13"/>
      <c r="J23" s="13"/>
      <c r="K23" s="13"/>
      <c r="L23" s="13"/>
      <c r="M23" s="13"/>
      <c r="N23" s="13"/>
      <c r="O23" s="13"/>
      <c r="P23" s="13"/>
      <c r="Q23" s="13"/>
      <c r="R23" s="13"/>
      <c r="S23" s="13"/>
    </row>
    <row r="24" spans="1:19" ht="19.5" thickBot="1">
      <c r="A24" s="13" t="s">
        <v>175</v>
      </c>
      <c r="B24" s="13"/>
      <c r="C24" s="13"/>
      <c r="D24" s="13"/>
      <c r="E24" s="13"/>
      <c r="F24" s="13"/>
      <c r="G24" s="361" t="s">
        <v>99</v>
      </c>
      <c r="H24" s="361"/>
      <c r="I24" s="349" t="str">
        <f>IF(OR(C6="通所系事業所（入浴介助あり）",C6="通所系事業所（入浴介助なし）",C6="訪問系事業所",C6="相談系事業所"),"必要","不要")</f>
        <v>必要</v>
      </c>
      <c r="J24" s="350"/>
      <c r="K24" s="13"/>
      <c r="L24" s="125" t="s">
        <v>196</v>
      </c>
      <c r="M24" s="373">
        <v>45747</v>
      </c>
      <c r="N24" s="374"/>
      <c r="O24" s="121"/>
      <c r="P24" s="13"/>
      <c r="Q24" s="13"/>
      <c r="R24" s="13"/>
      <c r="S24" s="13"/>
    </row>
    <row r="25" spans="1:19">
      <c r="A25" s="13"/>
      <c r="B25" s="13"/>
      <c r="C25" s="13"/>
      <c r="D25" s="13"/>
      <c r="E25" s="13"/>
      <c r="F25" s="13"/>
      <c r="G25" s="13"/>
      <c r="H25" s="13"/>
      <c r="I25" s="13"/>
      <c r="J25" s="13"/>
      <c r="K25" s="13"/>
      <c r="L25" s="13"/>
      <c r="M25" s="13"/>
      <c r="N25" s="13"/>
      <c r="O25" s="13"/>
      <c r="P25" s="13"/>
      <c r="Q25" s="13"/>
      <c r="R25" s="13"/>
      <c r="S25" s="13"/>
    </row>
    <row r="26" spans="1:19">
      <c r="A26" s="13"/>
      <c r="B26" s="13" t="s">
        <v>176</v>
      </c>
      <c r="C26" s="13"/>
      <c r="D26" s="13"/>
      <c r="E26" s="49">
        <v>1</v>
      </c>
      <c r="F26" s="13" t="s">
        <v>108</v>
      </c>
      <c r="G26" s="13"/>
      <c r="H26" s="13"/>
      <c r="I26" s="13"/>
      <c r="J26" s="13"/>
      <c r="K26" s="13"/>
      <c r="L26" s="13"/>
      <c r="M26" s="13"/>
      <c r="N26" s="13"/>
      <c r="O26" s="13"/>
      <c r="P26" s="13"/>
      <c r="Q26" s="13"/>
      <c r="R26" s="13"/>
      <c r="S26" s="13"/>
    </row>
    <row r="27" spans="1:19" ht="19.5" thickBot="1">
      <c r="A27" s="13"/>
      <c r="B27" s="13" t="s">
        <v>177</v>
      </c>
      <c r="C27" s="13"/>
      <c r="D27" s="13"/>
      <c r="E27" s="49">
        <v>1</v>
      </c>
      <c r="F27" s="13" t="s">
        <v>108</v>
      </c>
      <c r="G27" s="13"/>
      <c r="H27" s="13"/>
      <c r="I27" s="13"/>
      <c r="J27" s="13"/>
      <c r="K27" s="13"/>
      <c r="L27" s="13"/>
      <c r="M27" s="13"/>
      <c r="N27" s="13"/>
      <c r="O27" s="13"/>
      <c r="P27" s="13"/>
      <c r="Q27" s="13"/>
      <c r="R27" s="13"/>
      <c r="S27" s="13"/>
    </row>
    <row r="28" spans="1:19" ht="19.5" thickBot="1">
      <c r="A28" s="13"/>
      <c r="B28" s="13" t="s">
        <v>122</v>
      </c>
      <c r="C28" s="13"/>
      <c r="D28" s="13"/>
      <c r="E28" s="49">
        <v>1</v>
      </c>
      <c r="F28" s="13" t="s">
        <v>108</v>
      </c>
      <c r="G28" s="349" t="s">
        <v>174</v>
      </c>
      <c r="H28" s="350"/>
      <c r="I28" s="513">
        <f>E26*G46+E27*G47+E28*G48</f>
        <v>60000</v>
      </c>
      <c r="J28" s="514"/>
      <c r="K28" s="13"/>
      <c r="L28" s="13"/>
      <c r="M28" s="13"/>
      <c r="N28" s="13"/>
      <c r="O28" s="13"/>
      <c r="P28" s="13"/>
      <c r="Q28" s="13"/>
      <c r="R28" s="13"/>
      <c r="S28" s="13"/>
    </row>
    <row r="29" spans="1:19">
      <c r="A29" s="13"/>
      <c r="B29" s="13" t="s">
        <v>178</v>
      </c>
      <c r="C29" s="13"/>
      <c r="D29" s="13"/>
      <c r="E29" s="13"/>
      <c r="F29" s="13"/>
      <c r="G29" s="13"/>
      <c r="H29" s="13"/>
      <c r="I29" s="13"/>
      <c r="J29" s="13"/>
      <c r="K29" s="13"/>
      <c r="L29" s="13"/>
      <c r="M29" s="13"/>
      <c r="N29" s="13"/>
      <c r="O29" s="13"/>
      <c r="P29" s="13"/>
      <c r="Q29" s="13"/>
      <c r="R29" s="13"/>
      <c r="S29" s="13"/>
    </row>
    <row r="30" spans="1:19">
      <c r="A30" s="13"/>
      <c r="B30" s="13" t="s">
        <v>319</v>
      </c>
      <c r="C30" s="13"/>
      <c r="D30" s="13"/>
      <c r="E30" s="13"/>
      <c r="F30" s="13"/>
      <c r="G30" s="13"/>
      <c r="H30" s="13"/>
      <c r="I30" s="13"/>
      <c r="J30" s="13"/>
      <c r="K30" s="13"/>
      <c r="L30" s="13"/>
      <c r="M30" s="13"/>
      <c r="N30" s="13"/>
      <c r="O30" s="13"/>
      <c r="P30" s="13"/>
      <c r="Q30" s="13"/>
      <c r="R30" s="13"/>
      <c r="S30" s="13"/>
    </row>
    <row r="31" spans="1:19">
      <c r="A31" s="13"/>
      <c r="B31" s="13" t="s">
        <v>281</v>
      </c>
      <c r="C31" s="13"/>
      <c r="D31" s="13"/>
      <c r="E31" s="13"/>
      <c r="F31" s="13"/>
      <c r="G31" s="13"/>
      <c r="H31" s="13"/>
      <c r="I31" s="13"/>
      <c r="J31" s="13"/>
      <c r="K31" s="13"/>
      <c r="L31" s="13"/>
      <c r="M31" s="13"/>
      <c r="N31" s="13"/>
      <c r="O31" s="13"/>
      <c r="P31" s="13"/>
      <c r="Q31" s="13"/>
      <c r="R31" s="13"/>
      <c r="S31" s="13"/>
    </row>
    <row r="32" spans="1:19" ht="50.45" customHeight="1">
      <c r="A32" s="13"/>
      <c r="B32" s="396" t="s">
        <v>377</v>
      </c>
      <c r="C32" s="397"/>
      <c r="D32" s="397"/>
      <c r="E32" s="397"/>
      <c r="F32" s="397"/>
      <c r="G32" s="397"/>
      <c r="H32" s="397"/>
      <c r="I32" s="397"/>
      <c r="J32" s="397"/>
      <c r="K32" s="397"/>
      <c r="L32" s="397"/>
      <c r="M32" s="397"/>
      <c r="N32" s="397"/>
      <c r="O32" s="397"/>
      <c r="P32" s="397"/>
      <c r="Q32" s="397"/>
      <c r="R32" s="13"/>
      <c r="S32" s="13"/>
    </row>
    <row r="33" spans="1:19" ht="19.5" thickBot="1">
      <c r="A33" s="13"/>
      <c r="B33" s="13"/>
      <c r="C33" s="13"/>
      <c r="D33" s="13"/>
      <c r="E33" s="13"/>
      <c r="F33" s="13"/>
      <c r="G33" s="13"/>
      <c r="H33" s="13"/>
      <c r="I33" s="13"/>
      <c r="J33" s="13"/>
      <c r="K33" s="13"/>
      <c r="L33" s="13"/>
      <c r="M33" s="13"/>
      <c r="N33" s="13"/>
      <c r="O33" s="13"/>
      <c r="P33" s="13"/>
      <c r="Q33" s="13"/>
      <c r="R33" s="13"/>
      <c r="S33" s="13"/>
    </row>
    <row r="34" spans="1:19" ht="26.25" thickBot="1">
      <c r="A34" s="18" t="s">
        <v>109</v>
      </c>
      <c r="B34" s="19" t="s">
        <v>110</v>
      </c>
      <c r="C34" s="13"/>
      <c r="D34" s="515">
        <f>ROUNDDOWN((P12+I28),-3)</f>
        <v>332000</v>
      </c>
      <c r="E34" s="516"/>
      <c r="F34" s="13" t="s">
        <v>111</v>
      </c>
      <c r="G34" s="13"/>
      <c r="H34" s="13"/>
      <c r="I34" s="13"/>
      <c r="J34" s="13"/>
      <c r="K34" s="13"/>
      <c r="L34" s="13"/>
      <c r="M34" s="13"/>
      <c r="N34" s="13"/>
      <c r="O34" s="13"/>
      <c r="P34" s="13"/>
      <c r="Q34" s="13"/>
      <c r="R34" s="13"/>
      <c r="S34" s="13"/>
    </row>
    <row r="38" spans="1:19" hidden="1">
      <c r="A38" t="s">
        <v>112</v>
      </c>
    </row>
    <row r="39" spans="1:19" hidden="1">
      <c r="A39" t="s">
        <v>230</v>
      </c>
    </row>
    <row r="40" spans="1:19" hidden="1">
      <c r="A40" t="s">
        <v>231</v>
      </c>
    </row>
    <row r="41" spans="1:19" hidden="1">
      <c r="A41" t="s">
        <v>232</v>
      </c>
    </row>
    <row r="42" spans="1:19" hidden="1">
      <c r="A42" t="s">
        <v>233</v>
      </c>
    </row>
    <row r="43" spans="1:19" hidden="1">
      <c r="A43" t="s">
        <v>234</v>
      </c>
    </row>
    <row r="44" spans="1:19" ht="19.5" hidden="1" thickBot="1"/>
    <row r="45" spans="1:19" ht="19.5" hidden="1" thickBot="1">
      <c r="A45" t="s">
        <v>113</v>
      </c>
      <c r="C45" s="20">
        <f>IFERROR(VLOOKUP(C6,A46:B48,2,FALSE),"0")</f>
        <v>800</v>
      </c>
      <c r="E45" t="s">
        <v>114</v>
      </c>
    </row>
    <row r="46" spans="1:19" ht="19.5" hidden="1" thickBot="1">
      <c r="A46" t="s">
        <v>230</v>
      </c>
      <c r="B46">
        <v>1900</v>
      </c>
      <c r="E46" t="s">
        <v>115</v>
      </c>
      <c r="G46" s="21">
        <f>IFERROR(VLOOKUP(C6,A49:C52,3,FALSE),"0")</f>
        <v>30000</v>
      </c>
    </row>
    <row r="47" spans="1:19" ht="19.5" hidden="1" thickBot="1">
      <c r="A47" t="s">
        <v>231</v>
      </c>
      <c r="B47">
        <v>800</v>
      </c>
      <c r="E47" t="s">
        <v>116</v>
      </c>
      <c r="G47" s="21">
        <f>IFERROR(VLOOKUP(C6,A53:C56,3,FALSE),"0")</f>
        <v>18000</v>
      </c>
    </row>
    <row r="48" spans="1:19" ht="19.5" hidden="1" thickBot="1">
      <c r="A48" t="s">
        <v>232</v>
      </c>
      <c r="B48">
        <v>500</v>
      </c>
      <c r="E48" t="s">
        <v>117</v>
      </c>
      <c r="G48" s="21">
        <f>IFERROR(VLOOKUP(C6,A57:C61,3,FALSE),"0")</f>
        <v>12000</v>
      </c>
    </row>
    <row r="49" spans="1:3" hidden="1">
      <c r="A49" t="s">
        <v>231</v>
      </c>
      <c r="B49" t="s">
        <v>115</v>
      </c>
      <c r="C49">
        <v>30000</v>
      </c>
    </row>
    <row r="50" spans="1:3" hidden="1">
      <c r="A50" t="s">
        <v>232</v>
      </c>
      <c r="B50" t="s">
        <v>115</v>
      </c>
      <c r="C50">
        <v>30000</v>
      </c>
    </row>
    <row r="51" spans="1:3" hidden="1">
      <c r="A51" t="s">
        <v>233</v>
      </c>
      <c r="B51" t="s">
        <v>115</v>
      </c>
      <c r="C51">
        <v>30000</v>
      </c>
    </row>
    <row r="52" spans="1:3" hidden="1">
      <c r="A52" t="s">
        <v>234</v>
      </c>
      <c r="B52" t="s">
        <v>115</v>
      </c>
      <c r="C52">
        <v>30000</v>
      </c>
    </row>
    <row r="53" spans="1:3" hidden="1">
      <c r="A53" t="s">
        <v>231</v>
      </c>
      <c r="B53" t="s">
        <v>116</v>
      </c>
      <c r="C53">
        <v>18000</v>
      </c>
    </row>
    <row r="54" spans="1:3" hidden="1">
      <c r="A54" t="s">
        <v>232</v>
      </c>
      <c r="B54" t="s">
        <v>116</v>
      </c>
      <c r="C54">
        <v>18000</v>
      </c>
    </row>
    <row r="55" spans="1:3" hidden="1">
      <c r="A55" t="s">
        <v>233</v>
      </c>
      <c r="B55" t="s">
        <v>116</v>
      </c>
      <c r="C55">
        <v>18000</v>
      </c>
    </row>
    <row r="56" spans="1:3" hidden="1">
      <c r="A56" t="s">
        <v>234</v>
      </c>
      <c r="B56" t="s">
        <v>116</v>
      </c>
      <c r="C56">
        <v>18000</v>
      </c>
    </row>
    <row r="57" spans="1:3" hidden="1">
      <c r="A57" t="s">
        <v>231</v>
      </c>
      <c r="B57" t="s">
        <v>117</v>
      </c>
      <c r="C57">
        <v>12000</v>
      </c>
    </row>
    <row r="58" spans="1:3" hidden="1">
      <c r="A58" t="s">
        <v>232</v>
      </c>
      <c r="B58" t="s">
        <v>117</v>
      </c>
      <c r="C58">
        <v>12000</v>
      </c>
    </row>
    <row r="59" spans="1:3" hidden="1">
      <c r="A59" t="s">
        <v>233</v>
      </c>
      <c r="B59" t="s">
        <v>117</v>
      </c>
      <c r="C59">
        <v>12000</v>
      </c>
    </row>
    <row r="60" spans="1:3" hidden="1">
      <c r="A60" t="s">
        <v>234</v>
      </c>
      <c r="B60" t="s">
        <v>117</v>
      </c>
      <c r="C60">
        <v>12000</v>
      </c>
    </row>
  </sheetData>
  <sheetProtection algorithmName="SHA-512" hashValue="v93GhCgFSEBMOWpq6N6VQC1uifzAwe33zwajEvB76lDs7FKE5tBDkz5Qpx487wZC29jXob3mxbafy80VqkyFkQ==" saltValue="9LpffQ8xfMxmpSkvrHU5QA==" spinCount="100000" sheet="1" scenarios="1"/>
  <mergeCells count="26">
    <mergeCell ref="N9:O9"/>
    <mergeCell ref="O13:P13"/>
    <mergeCell ref="A1:Q1"/>
    <mergeCell ref="C3:H3"/>
    <mergeCell ref="C4:H4"/>
    <mergeCell ref="C6:E6"/>
    <mergeCell ref="D8:E8"/>
    <mergeCell ref="P9:Q9"/>
    <mergeCell ref="P10:Q10"/>
    <mergeCell ref="P11:Q11"/>
    <mergeCell ref="P12:Q12"/>
    <mergeCell ref="F8:G8"/>
    <mergeCell ref="D17:E17"/>
    <mergeCell ref="N18:Q18"/>
    <mergeCell ref="N10:O10"/>
    <mergeCell ref="N11:O11"/>
    <mergeCell ref="N12:O12"/>
    <mergeCell ref="F17:G17"/>
    <mergeCell ref="G28:H28"/>
    <mergeCell ref="I28:J28"/>
    <mergeCell ref="D34:E34"/>
    <mergeCell ref="B32:Q32"/>
    <mergeCell ref="N19:Q19"/>
    <mergeCell ref="G24:H24"/>
    <mergeCell ref="I24:J24"/>
    <mergeCell ref="M24:N24"/>
  </mergeCells>
  <phoneticPr fontId="3"/>
  <conditionalFormatting sqref="B13:M14">
    <cfRule type="containsText" dxfId="32" priority="6" operator="containsText" text="×">
      <formula>NOT(ISERROR(SEARCH("×",B13)))</formula>
    </cfRule>
    <cfRule type="containsText" dxfId="31" priority="7" operator="containsText" text="×">
      <formula>NOT(ISERROR(SEARCH("×",B13)))</formula>
    </cfRule>
    <cfRule type="containsText" dxfId="30" priority="8" operator="containsText" text="×">
      <formula>NOT(ISERROR(SEARCH("×",B13)))</formula>
    </cfRule>
  </conditionalFormatting>
  <conditionalFormatting sqref="F8">
    <cfRule type="containsText" dxfId="29" priority="11" operator="containsText" text="必要">
      <formula>NOT(ISERROR(SEARCH("必要",F8)))</formula>
    </cfRule>
    <cfRule type="containsText" dxfId="28" priority="13" operator="containsText" text="必要">
      <formula>NOT(ISERROR(SEARCH("必要",F8)))</formula>
    </cfRule>
    <cfRule type="containsText" dxfId="27" priority="15" operator="containsText" text="必要">
      <formula>NOT(ISERROR(SEARCH("必要",F8)))</formula>
    </cfRule>
  </conditionalFormatting>
  <conditionalFormatting sqref="F17 I24 O24">
    <cfRule type="containsText" dxfId="26" priority="12" operator="containsText" text="必要">
      <formula>NOT(ISERROR(SEARCH("必要",F17)))</formula>
    </cfRule>
  </conditionalFormatting>
  <conditionalFormatting sqref="Q13 P14:Q14">
    <cfRule type="containsText" dxfId="25" priority="9" operator="containsText" text="要協議">
      <formula>NOT(ISERROR(SEARCH("要協議",P13)))</formula>
    </cfRule>
  </conditionalFormatting>
  <dataValidations count="2">
    <dataValidation type="list" allowBlank="1" showInputMessage="1" showErrorMessage="1" sqref="C6:E6" xr:uid="{00000000-0002-0000-0800-000000000000}">
      <formula1>$A$39:$A$43</formula1>
    </dataValidation>
    <dataValidation imeMode="halfAlpha" allowBlank="1" showInputMessage="1" showErrorMessage="1" sqref="B19:O19 E26:E28 B10:M11" xr:uid="{00000000-0002-0000-0800-000001000000}"/>
  </dataValidations>
  <pageMargins left="0.82677165354330717" right="0.23622047244094491" top="0.55118110236220474" bottom="0.55118110236220474" header="0.31496062992125984" footer="0.31496062992125984"/>
  <pageSetup paperSize="9" scale="75" fitToWidth="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text="×" id="{69940260-D4C4-4937-8636-C1BC8A7124A0}">
            <xm:f>NOT(ISERROR(SEARCH("×",'(2)実績報告書'!B15)))</xm:f>
            <x14:dxf>
              <font>
                <color theme="1"/>
              </font>
              <fill>
                <patternFill>
                  <bgColor rgb="FFFF0000"/>
                </patternFill>
              </fill>
            </x14:dxf>
          </x14:cfRule>
          <x14:cfRule type="containsText" priority="3" operator="containsText" text="×" id="{68926BE2-2AD3-4FF9-AA1D-C1BE561A0EDA}">
            <xm:f>NOT(ISERROR(SEARCH("×",'(2)実績報告書'!B15)))</xm:f>
            <x14:dxf>
              <font>
                <color rgb="FF9C0006"/>
              </font>
              <fill>
                <patternFill>
                  <bgColor rgb="FFFFC7CE"/>
                </patternFill>
              </fill>
            </x14:dxf>
          </x14:cfRule>
          <x14:cfRule type="containsText" priority="4" operator="containsText" text="×" id="{C543DED9-1780-415B-B9A5-6CD6D9F2119A}">
            <xm:f>NOT(ISERROR(SEARCH("×",'(2)実績報告書'!B15)))</xm:f>
            <x14:dxf>
              <fill>
                <patternFill>
                  <bgColor rgb="FFFFC7CE"/>
                </patternFill>
              </fill>
            </x14:dxf>
          </x14:cfRule>
          <xm:sqref>B15:G15</xm:sqref>
        </x14:conditionalFormatting>
        <x14:conditionalFormatting xmlns:xm="http://schemas.microsoft.com/office/excel/2006/main">
          <x14:cfRule type="containsText" priority="49" operator="containsText" text="×" id="{69940260-D4C4-4937-8636-C1BC8A7124A0}">
            <xm:f>NOT(ISERROR(SEARCH("×",'(2)実績報告書'!N15)))</xm:f>
            <x14:dxf>
              <font>
                <color theme="1"/>
              </font>
              <fill>
                <patternFill>
                  <bgColor rgb="FFFF0000"/>
                </patternFill>
              </fill>
            </x14:dxf>
          </x14:cfRule>
          <x14:cfRule type="containsText" priority="50" operator="containsText" text="×" id="{68926BE2-2AD3-4FF9-AA1D-C1BE561A0EDA}">
            <xm:f>NOT(ISERROR(SEARCH("×",'(2)実績報告書'!N15)))</xm:f>
            <x14:dxf>
              <font>
                <color rgb="FF9C0006"/>
              </font>
              <fill>
                <patternFill>
                  <bgColor rgb="FFFFC7CE"/>
                </patternFill>
              </fill>
            </x14:dxf>
          </x14:cfRule>
          <x14:cfRule type="containsText" priority="51" operator="containsText" text="×" id="{C543DED9-1780-415B-B9A5-6CD6D9F2119A}">
            <xm:f>NOT(ISERROR(SEARCH("×",'(2)実績報告書'!N15)))</xm:f>
            <x14:dxf>
              <fill>
                <patternFill>
                  <bgColor rgb="FFFFC7CE"/>
                </patternFill>
              </fill>
            </x14:dxf>
          </x14:cfRule>
          <xm:sqref>H15:M15</xm:sqref>
        </x14:conditionalFormatting>
        <x14:conditionalFormatting xmlns:xm="http://schemas.microsoft.com/office/excel/2006/main">
          <x14:cfRule type="containsText" priority="5" operator="containsText" text="要協議" id="{0AE9D017-C4F7-4379-A717-9765CFAB57D2}">
            <xm:f>NOT(ISERROR(SEARCH("要協議",'(2)実績報告書'!V15)))</xm:f>
            <x14:dxf>
              <font>
                <color rgb="FF9C0006"/>
              </font>
              <fill>
                <patternFill>
                  <bgColor rgb="FFFFC7CE"/>
                </patternFill>
              </fill>
            </x14:dxf>
          </x14:cfRule>
          <xm:sqref>P15:Q15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101"/>
  <sheetViews>
    <sheetView view="pageBreakPreview" topLeftCell="B1" zoomScaleNormal="100" zoomScaleSheetLayoutView="100" workbookViewId="0">
      <selection activeCell="G23" sqref="G23"/>
    </sheetView>
  </sheetViews>
  <sheetFormatPr defaultRowHeight="18.75"/>
  <cols>
    <col min="1" max="1" width="8.625" style="39" hidden="1" customWidth="1"/>
    <col min="2" max="2" width="3.5" customWidth="1"/>
    <col min="3" max="6" width="13.375" customWidth="1"/>
    <col min="7" max="7" width="14" customWidth="1"/>
    <col min="8" max="18" width="7.75" customWidth="1"/>
    <col min="19" max="19" width="9.625" customWidth="1"/>
    <col min="20" max="21" width="7.875" customWidth="1"/>
    <col min="22" max="23" width="9" customWidth="1"/>
    <col min="24" max="24" width="13.75" customWidth="1"/>
  </cols>
  <sheetData>
    <row r="1" spans="1:48" ht="48" customHeight="1">
      <c r="B1" s="145"/>
      <c r="C1" s="400" t="s">
        <v>316</v>
      </c>
      <c r="D1" s="400"/>
      <c r="E1" s="400"/>
      <c r="F1" s="400"/>
      <c r="G1" s="400"/>
      <c r="H1" s="400"/>
      <c r="I1" s="400"/>
      <c r="J1" s="400"/>
      <c r="K1" s="400"/>
      <c r="L1" s="400"/>
      <c r="M1" s="400"/>
      <c r="N1" s="400"/>
      <c r="O1" s="400"/>
      <c r="P1" s="400"/>
      <c r="Q1" s="400"/>
      <c r="R1" s="400"/>
      <c r="S1" s="237"/>
      <c r="T1" s="237"/>
      <c r="U1" s="237"/>
      <c r="V1" s="141"/>
    </row>
    <row r="2" spans="1:48" ht="81" customHeight="1">
      <c r="B2" s="145"/>
      <c r="C2" s="395" t="s">
        <v>366</v>
      </c>
      <c r="D2" s="395"/>
      <c r="E2" s="395"/>
      <c r="F2" s="395"/>
      <c r="G2" s="395"/>
      <c r="H2" s="395"/>
      <c r="I2" s="395"/>
      <c r="J2" s="395"/>
      <c r="K2" s="395"/>
      <c r="L2" s="395"/>
      <c r="M2" s="395"/>
      <c r="N2" s="395"/>
      <c r="O2" s="395"/>
      <c r="P2" s="395"/>
      <c r="Q2" s="395"/>
      <c r="R2" s="395"/>
      <c r="S2" s="395"/>
      <c r="T2" s="230"/>
      <c r="U2" s="230"/>
      <c r="V2" s="230"/>
      <c r="W2" s="230"/>
      <c r="X2" s="230"/>
      <c r="Y2" s="230"/>
    </row>
    <row r="3" spans="1:48" s="79" customFormat="1" ht="21" thickBot="1">
      <c r="A3" s="193"/>
      <c r="B3" s="145"/>
      <c r="C3" s="401" t="s">
        <v>303</v>
      </c>
      <c r="D3" s="401"/>
      <c r="E3" s="401"/>
      <c r="F3" s="401"/>
      <c r="G3" s="401"/>
      <c r="H3" s="401"/>
      <c r="I3" s="401"/>
      <c r="J3" s="401"/>
      <c r="K3" s="401"/>
      <c r="L3" s="401"/>
      <c r="M3" s="401"/>
      <c r="N3" s="401"/>
      <c r="O3" s="401"/>
      <c r="P3" s="401"/>
      <c r="Q3" s="401"/>
      <c r="R3" s="401"/>
      <c r="S3" s="401"/>
      <c r="T3" s="161"/>
      <c r="U3" s="145"/>
      <c r="V3" s="115"/>
      <c r="W3" s="115"/>
      <c r="Y3" s="115"/>
      <c r="Z3" s="115"/>
      <c r="AA3" s="115"/>
      <c r="AB3" s="115"/>
      <c r="AC3" s="115"/>
      <c r="AD3" s="115"/>
      <c r="AE3" s="115"/>
      <c r="AF3" s="115"/>
      <c r="AG3" s="115"/>
      <c r="AH3" s="115"/>
      <c r="AI3" s="115"/>
      <c r="AJ3" s="115"/>
      <c r="AK3" s="115"/>
      <c r="AL3" s="115"/>
      <c r="AM3" s="115"/>
      <c r="AO3" s="136"/>
      <c r="AQ3" s="77"/>
      <c r="AR3" s="78"/>
    </row>
    <row r="4" spans="1:48" ht="35.1" customHeight="1" thickBot="1">
      <c r="A4" s="196" t="b">
        <v>1</v>
      </c>
      <c r="B4" s="155" t="b">
        <v>0</v>
      </c>
      <c r="C4" s="160"/>
      <c r="D4" s="402" t="s">
        <v>68</v>
      </c>
      <c r="E4" s="403"/>
      <c r="F4" s="403"/>
      <c r="G4" s="403"/>
      <c r="H4" s="403"/>
      <c r="I4" s="403"/>
      <c r="J4" s="403"/>
      <c r="K4" s="403"/>
      <c r="L4" s="403"/>
      <c r="M4" s="403"/>
      <c r="N4" s="403"/>
      <c r="O4" s="403"/>
      <c r="P4" s="403"/>
      <c r="Q4" s="403"/>
      <c r="R4" s="403"/>
      <c r="S4" s="404"/>
      <c r="T4" s="156"/>
      <c r="U4" s="156"/>
      <c r="V4" s="154"/>
      <c r="W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row>
    <row r="5" spans="1:48" ht="10.5" customHeight="1" thickBot="1">
      <c r="B5" s="182"/>
      <c r="C5" s="183"/>
      <c r="D5" s="184"/>
      <c r="E5" s="184"/>
      <c r="F5" s="184"/>
      <c r="G5" s="184"/>
      <c r="H5" s="184"/>
      <c r="I5" s="184"/>
      <c r="J5" s="184"/>
      <c r="K5" s="184"/>
      <c r="L5" s="184"/>
      <c r="M5" s="184"/>
      <c r="N5" s="184"/>
      <c r="O5" s="184"/>
      <c r="P5" s="184"/>
      <c r="Q5" s="184"/>
      <c r="R5" s="184"/>
      <c r="S5" s="184"/>
      <c r="T5" s="156"/>
      <c r="U5" s="156"/>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9.5" thickBot="1">
      <c r="B6" s="145" t="s">
        <v>95</v>
      </c>
      <c r="C6" s="145"/>
      <c r="D6" s="145"/>
      <c r="E6" s="410" t="str">
        <f>'基本シート (記入例)'!M10</f>
        <v>〇〇福祉会デイサービスセンター</v>
      </c>
      <c r="F6" s="411"/>
      <c r="G6" s="411"/>
      <c r="H6" s="412"/>
      <c r="I6" s="147"/>
      <c r="J6" s="147"/>
      <c r="K6" s="147"/>
      <c r="L6" s="145"/>
      <c r="M6" s="145"/>
      <c r="N6" s="145"/>
      <c r="O6" s="145"/>
      <c r="P6" s="145"/>
      <c r="Q6" s="145"/>
      <c r="R6" s="145"/>
      <c r="S6" s="145"/>
      <c r="T6" s="145"/>
      <c r="U6" s="145"/>
      <c r="V6" s="13"/>
    </row>
    <row r="7" spans="1:48" ht="19.5" thickBot="1">
      <c r="B7" s="145" t="s">
        <v>123</v>
      </c>
      <c r="C7" s="145"/>
      <c r="D7" s="145"/>
      <c r="E7" s="410" t="str">
        <f>'基本シート (記入例)'!M7</f>
        <v>社会福祉法人〇〇福祉会</v>
      </c>
      <c r="F7" s="411"/>
      <c r="G7" s="411"/>
      <c r="H7" s="412"/>
      <c r="I7" s="147"/>
      <c r="J7" s="147"/>
      <c r="K7" s="147"/>
      <c r="L7" s="145"/>
      <c r="M7" s="145"/>
      <c r="N7" s="145"/>
      <c r="O7" s="145"/>
      <c r="P7" s="145"/>
      <c r="Q7" s="145"/>
      <c r="R7" s="145"/>
      <c r="S7" s="145"/>
      <c r="T7" s="145"/>
      <c r="U7" s="145"/>
      <c r="V7" s="13"/>
    </row>
    <row r="8" spans="1:48" ht="10.5" customHeight="1" thickBot="1">
      <c r="B8" s="145"/>
      <c r="C8" s="145"/>
      <c r="D8" s="145"/>
      <c r="E8" s="185"/>
      <c r="F8" s="185"/>
      <c r="G8" s="185"/>
      <c r="H8" s="185"/>
      <c r="I8" s="145"/>
      <c r="J8" s="145"/>
      <c r="K8" s="145"/>
      <c r="L8" s="145"/>
      <c r="M8" s="145"/>
      <c r="N8" s="145"/>
      <c r="O8" s="145"/>
      <c r="P8" s="145"/>
      <c r="Q8" s="145"/>
      <c r="R8" s="145"/>
      <c r="S8" s="145"/>
      <c r="T8" s="145"/>
      <c r="U8" s="145"/>
      <c r="V8" s="13"/>
    </row>
    <row r="9" spans="1:48" ht="19.5" thickBot="1">
      <c r="B9" s="145" t="s">
        <v>96</v>
      </c>
      <c r="C9" s="145"/>
      <c r="D9" s="145"/>
      <c r="E9" s="410" t="str">
        <f>'実績報告書 (記入例)'!C6</f>
        <v>通所系事業所（入浴介助あり）</v>
      </c>
      <c r="F9" s="412"/>
      <c r="G9" s="147"/>
      <c r="H9" s="147"/>
      <c r="I9" s="186"/>
      <c r="J9" s="145"/>
      <c r="K9" s="145"/>
      <c r="L9" s="145"/>
      <c r="M9" s="145"/>
      <c r="N9" s="145"/>
      <c r="O9" s="145"/>
      <c r="P9" s="145"/>
      <c r="Q9" s="145"/>
      <c r="R9" s="145"/>
      <c r="S9" s="145"/>
      <c r="T9" s="145"/>
      <c r="U9" s="145"/>
      <c r="V9" s="13"/>
    </row>
    <row r="10" spans="1:48" ht="19.5" thickBot="1">
      <c r="B10" s="145"/>
      <c r="C10" s="145"/>
      <c r="D10" s="145"/>
      <c r="E10" s="145"/>
      <c r="F10" s="145"/>
      <c r="G10" s="407" t="s">
        <v>99</v>
      </c>
      <c r="H10" s="407"/>
      <c r="I10" s="398" t="str">
        <f>IF(OR(E9="訪問系事業所",E9="相談系事業所"),"必要","不要")</f>
        <v>不要</v>
      </c>
      <c r="J10" s="399"/>
      <c r="K10" s="145"/>
      <c r="L10" s="145"/>
      <c r="M10" s="145"/>
      <c r="N10" s="145"/>
      <c r="O10" s="145"/>
      <c r="P10" s="145"/>
      <c r="Q10" s="145"/>
      <c r="R10" s="145"/>
      <c r="S10" s="145"/>
      <c r="T10" s="145"/>
      <c r="U10" s="145"/>
      <c r="V10" s="13"/>
    </row>
    <row r="11" spans="1:48" ht="19.5" thickBot="1">
      <c r="B11" s="145" t="s">
        <v>286</v>
      </c>
      <c r="C11" s="145"/>
      <c r="D11" s="145"/>
      <c r="E11" s="145"/>
      <c r="F11" s="145"/>
      <c r="G11" s="145"/>
      <c r="H11" s="145"/>
      <c r="I11" s="145"/>
      <c r="J11" s="145"/>
      <c r="K11" s="187" t="s">
        <v>62</v>
      </c>
      <c r="L11" s="188">
        <f>'(1)基本シート'!M16</f>
        <v>0</v>
      </c>
      <c r="M11" s="145" t="s">
        <v>118</v>
      </c>
      <c r="N11" s="145"/>
      <c r="O11" s="145"/>
      <c r="P11" s="145"/>
      <c r="Q11" s="145"/>
      <c r="R11" s="145"/>
      <c r="S11" s="145"/>
      <c r="T11" s="145"/>
      <c r="U11" s="145"/>
      <c r="V11" s="13"/>
    </row>
    <row r="12" spans="1:48" s="16" customFormat="1">
      <c r="A12" s="194" t="s">
        <v>302</v>
      </c>
      <c r="B12" s="146" t="s">
        <v>294</v>
      </c>
      <c r="C12" s="177" t="s">
        <v>287</v>
      </c>
      <c r="D12" s="169" t="s">
        <v>288</v>
      </c>
      <c r="E12" s="169" t="s">
        <v>290</v>
      </c>
      <c r="F12" s="169" t="s">
        <v>324</v>
      </c>
      <c r="G12" s="169" t="s">
        <v>289</v>
      </c>
      <c r="H12" s="169" t="s">
        <v>368</v>
      </c>
      <c r="I12" s="169" t="s">
        <v>369</v>
      </c>
      <c r="J12" s="169" t="s">
        <v>370</v>
      </c>
      <c r="K12" s="169" t="s">
        <v>329</v>
      </c>
      <c r="L12" s="169" t="s">
        <v>330</v>
      </c>
      <c r="M12" s="170" t="s">
        <v>331</v>
      </c>
      <c r="N12" s="169" t="s">
        <v>332</v>
      </c>
      <c r="O12" s="169" t="s">
        <v>333</v>
      </c>
      <c r="P12" s="169" t="s">
        <v>371</v>
      </c>
      <c r="Q12" s="169" t="s">
        <v>372</v>
      </c>
      <c r="R12" s="169" t="s">
        <v>373</v>
      </c>
      <c r="S12" s="221" t="s">
        <v>291</v>
      </c>
      <c r="T12" s="121"/>
      <c r="U12" s="147"/>
      <c r="V12" s="17"/>
    </row>
    <row r="13" spans="1:48" s="16" customFormat="1" ht="15.75" customHeight="1">
      <c r="A13" s="195" t="str">
        <f t="shared" ref="A13:A44" si="0">IF(AND(C13&lt;&gt;"",D13&lt;&gt;"",E13&lt;&gt;"",F13&lt;&gt;"",G13&lt;&gt;"",S13&gt;0),"有","")</f>
        <v>有</v>
      </c>
      <c r="B13" s="153" t="s">
        <v>297</v>
      </c>
      <c r="C13" s="148" t="s">
        <v>299</v>
      </c>
      <c r="D13" s="148" t="s">
        <v>298</v>
      </c>
      <c r="E13" s="148" t="s">
        <v>301</v>
      </c>
      <c r="F13" s="148" t="s">
        <v>300</v>
      </c>
      <c r="G13" s="148" t="s">
        <v>292</v>
      </c>
      <c r="H13" s="149">
        <v>12</v>
      </c>
      <c r="I13" s="149">
        <v>11</v>
      </c>
      <c r="J13" s="149">
        <v>4</v>
      </c>
      <c r="K13" s="150">
        <v>0</v>
      </c>
      <c r="L13" s="151">
        <v>9</v>
      </c>
      <c r="M13" s="152">
        <v>12</v>
      </c>
      <c r="N13" s="149">
        <v>12</v>
      </c>
      <c r="O13" s="149">
        <v>11</v>
      </c>
      <c r="P13" s="149">
        <v>10</v>
      </c>
      <c r="Q13" s="149">
        <v>15</v>
      </c>
      <c r="R13" s="149">
        <v>18</v>
      </c>
      <c r="S13" s="222">
        <f>SUM(H13:R13)</f>
        <v>114</v>
      </c>
      <c r="T13" s="121"/>
      <c r="U13" s="145"/>
      <c r="V13" s="17"/>
    </row>
    <row r="14" spans="1:48" s="16" customFormat="1" ht="15.75" customHeight="1">
      <c r="A14" s="197" t="str">
        <f t="shared" si="0"/>
        <v/>
      </c>
      <c r="B14" s="157">
        <v>1</v>
      </c>
      <c r="C14" s="162"/>
      <c r="D14" s="162"/>
      <c r="E14" s="162"/>
      <c r="F14" s="162"/>
      <c r="G14" s="162"/>
      <c r="H14" s="172"/>
      <c r="I14" s="173"/>
      <c r="J14" s="172"/>
      <c r="K14" s="174"/>
      <c r="L14" s="173"/>
      <c r="M14" s="175"/>
      <c r="N14" s="172"/>
      <c r="O14" s="172"/>
      <c r="P14" s="172"/>
      <c r="Q14" s="172"/>
      <c r="R14" s="172"/>
      <c r="S14" s="223">
        <f>SUM(H14:R14)</f>
        <v>0</v>
      </c>
      <c r="T14" s="121"/>
      <c r="U14" s="121"/>
      <c r="V14" s="17"/>
    </row>
    <row r="15" spans="1:48" s="16" customFormat="1" ht="15.75" customHeight="1">
      <c r="A15" s="197" t="str">
        <f t="shared" si="0"/>
        <v/>
      </c>
      <c r="B15" s="157">
        <v>2</v>
      </c>
      <c r="C15" s="162"/>
      <c r="D15" s="162"/>
      <c r="E15" s="162"/>
      <c r="F15" s="162"/>
      <c r="G15" s="162"/>
      <c r="H15" s="172"/>
      <c r="I15" s="173"/>
      <c r="J15" s="172"/>
      <c r="K15" s="174"/>
      <c r="L15" s="173"/>
      <c r="M15" s="175"/>
      <c r="N15" s="172"/>
      <c r="O15" s="172"/>
      <c r="P15" s="172"/>
      <c r="Q15" s="172"/>
      <c r="R15" s="172"/>
      <c r="S15" s="223">
        <f t="shared" ref="S15:S73" si="1">SUM(H15:R15)</f>
        <v>0</v>
      </c>
      <c r="T15" s="121"/>
      <c r="U15" s="121"/>
      <c r="V15" s="17"/>
    </row>
    <row r="16" spans="1:48" s="16" customFormat="1" ht="15.75" customHeight="1">
      <c r="A16" s="197" t="str">
        <f t="shared" si="0"/>
        <v/>
      </c>
      <c r="B16" s="157">
        <v>3</v>
      </c>
      <c r="C16" s="162"/>
      <c r="D16" s="162"/>
      <c r="E16" s="162"/>
      <c r="F16" s="162"/>
      <c r="G16" s="162"/>
      <c r="H16" s="172"/>
      <c r="I16" s="173"/>
      <c r="J16" s="172"/>
      <c r="K16" s="174"/>
      <c r="L16" s="173"/>
      <c r="M16" s="175"/>
      <c r="N16" s="172"/>
      <c r="O16" s="172"/>
      <c r="P16" s="172"/>
      <c r="Q16" s="172"/>
      <c r="R16" s="172"/>
      <c r="S16" s="223">
        <f t="shared" si="1"/>
        <v>0</v>
      </c>
      <c r="T16" s="121"/>
      <c r="U16" s="121"/>
      <c r="V16" s="17"/>
    </row>
    <row r="17" spans="1:22" s="16" customFormat="1" ht="15.75" customHeight="1">
      <c r="A17" s="197" t="str">
        <f t="shared" si="0"/>
        <v/>
      </c>
      <c r="B17" s="157">
        <v>4</v>
      </c>
      <c r="C17" s="162"/>
      <c r="D17" s="162"/>
      <c r="E17" s="162"/>
      <c r="F17" s="162"/>
      <c r="G17" s="162"/>
      <c r="H17" s="172"/>
      <c r="I17" s="173"/>
      <c r="J17" s="172"/>
      <c r="K17" s="174"/>
      <c r="L17" s="173"/>
      <c r="M17" s="175"/>
      <c r="N17" s="172"/>
      <c r="O17" s="172"/>
      <c r="P17" s="172"/>
      <c r="Q17" s="172"/>
      <c r="R17" s="172"/>
      <c r="S17" s="223">
        <f t="shared" si="1"/>
        <v>0</v>
      </c>
      <c r="T17" s="121"/>
      <c r="U17" s="121"/>
      <c r="V17" s="17"/>
    </row>
    <row r="18" spans="1:22" s="16" customFormat="1" ht="15.75" customHeight="1">
      <c r="A18" s="197" t="str">
        <f t="shared" si="0"/>
        <v/>
      </c>
      <c r="B18" s="157">
        <v>5</v>
      </c>
      <c r="C18" s="162"/>
      <c r="D18" s="162"/>
      <c r="E18" s="162"/>
      <c r="F18" s="162"/>
      <c r="G18" s="162"/>
      <c r="H18" s="172"/>
      <c r="I18" s="173"/>
      <c r="J18" s="172"/>
      <c r="K18" s="174"/>
      <c r="L18" s="173"/>
      <c r="M18" s="175"/>
      <c r="N18" s="172"/>
      <c r="O18" s="172"/>
      <c r="P18" s="172"/>
      <c r="Q18" s="172"/>
      <c r="R18" s="172"/>
      <c r="S18" s="223">
        <f t="shared" si="1"/>
        <v>0</v>
      </c>
      <c r="T18" s="121"/>
      <c r="U18" s="121"/>
      <c r="V18" s="17"/>
    </row>
    <row r="19" spans="1:22" s="16" customFormat="1" ht="15.75" customHeight="1">
      <c r="A19" s="197" t="str">
        <f t="shared" si="0"/>
        <v/>
      </c>
      <c r="B19" s="157">
        <v>6</v>
      </c>
      <c r="C19" s="162"/>
      <c r="D19" s="162"/>
      <c r="E19" s="162"/>
      <c r="F19" s="162"/>
      <c r="G19" s="162"/>
      <c r="H19" s="172"/>
      <c r="I19" s="173"/>
      <c r="J19" s="172"/>
      <c r="K19" s="174"/>
      <c r="L19" s="173"/>
      <c r="M19" s="175"/>
      <c r="N19" s="172"/>
      <c r="O19" s="172"/>
      <c r="P19" s="172"/>
      <c r="Q19" s="172"/>
      <c r="R19" s="172"/>
      <c r="S19" s="223">
        <f t="shared" si="1"/>
        <v>0</v>
      </c>
      <c r="T19" s="121"/>
      <c r="U19" s="121"/>
      <c r="V19" s="17"/>
    </row>
    <row r="20" spans="1:22" s="16" customFormat="1" ht="15.75" customHeight="1">
      <c r="A20" s="197" t="str">
        <f t="shared" si="0"/>
        <v/>
      </c>
      <c r="B20" s="157">
        <v>7</v>
      </c>
      <c r="C20" s="162"/>
      <c r="D20" s="162"/>
      <c r="E20" s="162"/>
      <c r="F20" s="162"/>
      <c r="G20" s="162"/>
      <c r="H20" s="172"/>
      <c r="I20" s="173"/>
      <c r="J20" s="172"/>
      <c r="K20" s="174"/>
      <c r="L20" s="173"/>
      <c r="M20" s="175"/>
      <c r="N20" s="172"/>
      <c r="O20" s="172"/>
      <c r="P20" s="172"/>
      <c r="Q20" s="172"/>
      <c r="R20" s="172"/>
      <c r="S20" s="223">
        <f t="shared" si="1"/>
        <v>0</v>
      </c>
      <c r="T20" s="121"/>
      <c r="U20" s="121"/>
      <c r="V20" s="17"/>
    </row>
    <row r="21" spans="1:22" s="16" customFormat="1" ht="15.75" customHeight="1">
      <c r="A21" s="197" t="str">
        <f t="shared" si="0"/>
        <v/>
      </c>
      <c r="B21" s="157">
        <v>8</v>
      </c>
      <c r="C21" s="162"/>
      <c r="D21" s="162"/>
      <c r="E21" s="162"/>
      <c r="F21" s="162"/>
      <c r="G21" s="162"/>
      <c r="H21" s="172"/>
      <c r="I21" s="173"/>
      <c r="J21" s="172"/>
      <c r="K21" s="174"/>
      <c r="L21" s="173"/>
      <c r="M21" s="175"/>
      <c r="N21" s="172"/>
      <c r="O21" s="172"/>
      <c r="P21" s="172"/>
      <c r="Q21" s="172"/>
      <c r="R21" s="172"/>
      <c r="S21" s="223">
        <f t="shared" si="1"/>
        <v>0</v>
      </c>
      <c r="T21" s="121"/>
      <c r="U21" s="121"/>
      <c r="V21" s="17"/>
    </row>
    <row r="22" spans="1:22" s="16" customFormat="1" ht="15.75" customHeight="1">
      <c r="A22" s="197" t="str">
        <f t="shared" si="0"/>
        <v/>
      </c>
      <c r="B22" s="157">
        <v>9</v>
      </c>
      <c r="C22" s="162"/>
      <c r="D22" s="162"/>
      <c r="E22" s="162"/>
      <c r="F22" s="162"/>
      <c r="G22" s="162"/>
      <c r="H22" s="172"/>
      <c r="I22" s="173"/>
      <c r="J22" s="172"/>
      <c r="K22" s="174"/>
      <c r="L22" s="173"/>
      <c r="M22" s="175"/>
      <c r="N22" s="172"/>
      <c r="O22" s="172"/>
      <c r="P22" s="172"/>
      <c r="Q22" s="172"/>
      <c r="R22" s="172"/>
      <c r="S22" s="223">
        <f t="shared" si="1"/>
        <v>0</v>
      </c>
      <c r="T22" s="121"/>
      <c r="U22" s="121"/>
      <c r="V22" s="17"/>
    </row>
    <row r="23" spans="1:22" s="16" customFormat="1" ht="15.75" customHeight="1">
      <c r="A23" s="197" t="str">
        <f t="shared" si="0"/>
        <v/>
      </c>
      <c r="B23" s="157">
        <v>10</v>
      </c>
      <c r="C23" s="162"/>
      <c r="D23" s="162"/>
      <c r="E23" s="162"/>
      <c r="F23" s="162"/>
      <c r="G23" s="162"/>
      <c r="H23" s="172"/>
      <c r="I23" s="173"/>
      <c r="J23" s="172"/>
      <c r="K23" s="174"/>
      <c r="L23" s="173"/>
      <c r="M23" s="175"/>
      <c r="N23" s="172"/>
      <c r="O23" s="172"/>
      <c r="P23" s="172"/>
      <c r="Q23" s="172"/>
      <c r="R23" s="172"/>
      <c r="S23" s="223">
        <f t="shared" si="1"/>
        <v>0</v>
      </c>
      <c r="T23" s="121"/>
      <c r="U23" s="121"/>
      <c r="V23" s="17"/>
    </row>
    <row r="24" spans="1:22" s="16" customFormat="1" ht="15.75" customHeight="1">
      <c r="A24" s="197" t="str">
        <f t="shared" si="0"/>
        <v/>
      </c>
      <c r="B24" s="157">
        <v>11</v>
      </c>
      <c r="C24" s="162"/>
      <c r="D24" s="162"/>
      <c r="E24" s="162"/>
      <c r="F24" s="162"/>
      <c r="G24" s="162"/>
      <c r="H24" s="172"/>
      <c r="I24" s="173"/>
      <c r="J24" s="172"/>
      <c r="K24" s="174"/>
      <c r="L24" s="173"/>
      <c r="M24" s="175"/>
      <c r="N24" s="172"/>
      <c r="O24" s="172"/>
      <c r="P24" s="172"/>
      <c r="Q24" s="172"/>
      <c r="R24" s="172"/>
      <c r="S24" s="223">
        <f t="shared" si="1"/>
        <v>0</v>
      </c>
      <c r="T24" s="121"/>
      <c r="U24" s="121"/>
      <c r="V24" s="17"/>
    </row>
    <row r="25" spans="1:22" s="16" customFormat="1" ht="15.75" customHeight="1">
      <c r="A25" s="197" t="str">
        <f t="shared" si="0"/>
        <v/>
      </c>
      <c r="B25" s="157">
        <v>12</v>
      </c>
      <c r="C25" s="162"/>
      <c r="D25" s="162"/>
      <c r="E25" s="162"/>
      <c r="F25" s="162"/>
      <c r="G25" s="162"/>
      <c r="H25" s="172"/>
      <c r="I25" s="173"/>
      <c r="J25" s="172"/>
      <c r="K25" s="174"/>
      <c r="L25" s="173"/>
      <c r="M25" s="175"/>
      <c r="N25" s="172"/>
      <c r="O25" s="172"/>
      <c r="P25" s="172"/>
      <c r="Q25" s="172"/>
      <c r="R25" s="172"/>
      <c r="S25" s="223">
        <f t="shared" si="1"/>
        <v>0</v>
      </c>
      <c r="T25" s="121"/>
      <c r="U25" s="121"/>
      <c r="V25" s="17"/>
    </row>
    <row r="26" spans="1:22" s="16" customFormat="1" ht="15.75" customHeight="1">
      <c r="A26" s="197" t="str">
        <f t="shared" si="0"/>
        <v/>
      </c>
      <c r="B26" s="157">
        <v>13</v>
      </c>
      <c r="C26" s="162"/>
      <c r="D26" s="162"/>
      <c r="E26" s="162"/>
      <c r="F26" s="162"/>
      <c r="G26" s="162"/>
      <c r="H26" s="172"/>
      <c r="I26" s="173"/>
      <c r="J26" s="172"/>
      <c r="K26" s="174"/>
      <c r="L26" s="173"/>
      <c r="M26" s="175"/>
      <c r="N26" s="172"/>
      <c r="O26" s="172"/>
      <c r="P26" s="172"/>
      <c r="Q26" s="172"/>
      <c r="R26" s="172"/>
      <c r="S26" s="223">
        <f t="shared" si="1"/>
        <v>0</v>
      </c>
      <c r="T26" s="121"/>
      <c r="U26" s="121"/>
      <c r="V26" s="17"/>
    </row>
    <row r="27" spans="1:22" s="16" customFormat="1" ht="15.75" customHeight="1">
      <c r="A27" s="197" t="str">
        <f t="shared" si="0"/>
        <v/>
      </c>
      <c r="B27" s="157">
        <v>14</v>
      </c>
      <c r="C27" s="162"/>
      <c r="D27" s="162"/>
      <c r="E27" s="162"/>
      <c r="F27" s="162"/>
      <c r="G27" s="162"/>
      <c r="H27" s="172"/>
      <c r="I27" s="173"/>
      <c r="J27" s="172"/>
      <c r="K27" s="174"/>
      <c r="L27" s="173"/>
      <c r="M27" s="175"/>
      <c r="N27" s="172"/>
      <c r="O27" s="172"/>
      <c r="P27" s="172"/>
      <c r="Q27" s="172"/>
      <c r="R27" s="172"/>
      <c r="S27" s="223">
        <f t="shared" si="1"/>
        <v>0</v>
      </c>
      <c r="T27" s="121"/>
      <c r="U27" s="121"/>
      <c r="V27" s="17"/>
    </row>
    <row r="28" spans="1:22" s="16" customFormat="1" ht="15.75" customHeight="1">
      <c r="A28" s="197" t="str">
        <f t="shared" si="0"/>
        <v/>
      </c>
      <c r="B28" s="157">
        <v>15</v>
      </c>
      <c r="C28" s="162"/>
      <c r="D28" s="162"/>
      <c r="E28" s="162"/>
      <c r="F28" s="162"/>
      <c r="G28" s="162"/>
      <c r="H28" s="172"/>
      <c r="I28" s="173"/>
      <c r="J28" s="172"/>
      <c r="K28" s="174"/>
      <c r="L28" s="173"/>
      <c r="M28" s="175"/>
      <c r="N28" s="172"/>
      <c r="O28" s="172"/>
      <c r="P28" s="172"/>
      <c r="Q28" s="172"/>
      <c r="R28" s="172"/>
      <c r="S28" s="223">
        <f t="shared" si="1"/>
        <v>0</v>
      </c>
      <c r="T28" s="121"/>
      <c r="U28" s="121"/>
      <c r="V28" s="17"/>
    </row>
    <row r="29" spans="1:22" s="16" customFormat="1" ht="15.75" customHeight="1">
      <c r="A29" s="197" t="str">
        <f t="shared" si="0"/>
        <v/>
      </c>
      <c r="B29" s="157">
        <v>16</v>
      </c>
      <c r="C29" s="162"/>
      <c r="D29" s="162"/>
      <c r="E29" s="162"/>
      <c r="F29" s="162"/>
      <c r="G29" s="162"/>
      <c r="H29" s="172"/>
      <c r="I29" s="173"/>
      <c r="J29" s="172"/>
      <c r="K29" s="174"/>
      <c r="L29" s="173"/>
      <c r="M29" s="175"/>
      <c r="N29" s="172"/>
      <c r="O29" s="172"/>
      <c r="P29" s="172"/>
      <c r="Q29" s="172"/>
      <c r="R29" s="172"/>
      <c r="S29" s="223">
        <f t="shared" si="1"/>
        <v>0</v>
      </c>
      <c r="T29" s="121"/>
      <c r="U29" s="121"/>
      <c r="V29" s="17"/>
    </row>
    <row r="30" spans="1:22" s="16" customFormat="1" ht="15.75" customHeight="1">
      <c r="A30" s="197" t="str">
        <f t="shared" si="0"/>
        <v/>
      </c>
      <c r="B30" s="157">
        <v>17</v>
      </c>
      <c r="C30" s="162"/>
      <c r="D30" s="162"/>
      <c r="E30" s="162"/>
      <c r="F30" s="162"/>
      <c r="G30" s="162"/>
      <c r="H30" s="172"/>
      <c r="I30" s="173"/>
      <c r="J30" s="172"/>
      <c r="K30" s="174"/>
      <c r="L30" s="173"/>
      <c r="M30" s="175"/>
      <c r="N30" s="172"/>
      <c r="O30" s="172"/>
      <c r="P30" s="172"/>
      <c r="Q30" s="172"/>
      <c r="R30" s="172"/>
      <c r="S30" s="223">
        <f t="shared" si="1"/>
        <v>0</v>
      </c>
      <c r="T30" s="121"/>
      <c r="U30" s="121"/>
      <c r="V30" s="17"/>
    </row>
    <row r="31" spans="1:22" s="16" customFormat="1" ht="15.75" customHeight="1">
      <c r="A31" s="197" t="str">
        <f t="shared" si="0"/>
        <v/>
      </c>
      <c r="B31" s="157">
        <v>18</v>
      </c>
      <c r="C31" s="162"/>
      <c r="D31" s="162"/>
      <c r="E31" s="162"/>
      <c r="F31" s="162"/>
      <c r="G31" s="162"/>
      <c r="H31" s="172"/>
      <c r="I31" s="173"/>
      <c r="J31" s="172"/>
      <c r="K31" s="174"/>
      <c r="L31" s="173"/>
      <c r="M31" s="175"/>
      <c r="N31" s="172"/>
      <c r="O31" s="172"/>
      <c r="P31" s="172"/>
      <c r="Q31" s="172"/>
      <c r="R31" s="172"/>
      <c r="S31" s="223">
        <f t="shared" si="1"/>
        <v>0</v>
      </c>
      <c r="T31" s="121"/>
      <c r="U31" s="121"/>
      <c r="V31" s="17"/>
    </row>
    <row r="32" spans="1:22" s="16" customFormat="1" ht="15.75" customHeight="1">
      <c r="A32" s="197" t="str">
        <f t="shared" si="0"/>
        <v/>
      </c>
      <c r="B32" s="157">
        <v>19</v>
      </c>
      <c r="C32" s="162"/>
      <c r="D32" s="162"/>
      <c r="E32" s="162"/>
      <c r="F32" s="162"/>
      <c r="G32" s="162"/>
      <c r="H32" s="172"/>
      <c r="I32" s="173"/>
      <c r="J32" s="172"/>
      <c r="K32" s="174"/>
      <c r="L32" s="173"/>
      <c r="M32" s="175"/>
      <c r="N32" s="172"/>
      <c r="O32" s="172"/>
      <c r="P32" s="172"/>
      <c r="Q32" s="172"/>
      <c r="R32" s="172"/>
      <c r="S32" s="223">
        <f t="shared" si="1"/>
        <v>0</v>
      </c>
      <c r="T32" s="121"/>
      <c r="U32" s="121"/>
      <c r="V32" s="17"/>
    </row>
    <row r="33" spans="1:22" s="16" customFormat="1" ht="15.75" customHeight="1">
      <c r="A33" s="197" t="str">
        <f t="shared" si="0"/>
        <v/>
      </c>
      <c r="B33" s="157">
        <v>20</v>
      </c>
      <c r="C33" s="162"/>
      <c r="D33" s="162"/>
      <c r="E33" s="162"/>
      <c r="F33" s="162"/>
      <c r="G33" s="162"/>
      <c r="H33" s="172"/>
      <c r="I33" s="173"/>
      <c r="J33" s="172"/>
      <c r="K33" s="174"/>
      <c r="L33" s="173"/>
      <c r="M33" s="175"/>
      <c r="N33" s="172"/>
      <c r="O33" s="172"/>
      <c r="P33" s="172"/>
      <c r="Q33" s="172"/>
      <c r="R33" s="172"/>
      <c r="S33" s="223">
        <f t="shared" si="1"/>
        <v>0</v>
      </c>
      <c r="T33" s="121"/>
      <c r="U33" s="121"/>
      <c r="V33" s="17"/>
    </row>
    <row r="34" spans="1:22" s="16" customFormat="1" ht="15.75" customHeight="1">
      <c r="A34" s="197" t="str">
        <f t="shared" si="0"/>
        <v/>
      </c>
      <c r="B34" s="157">
        <v>21</v>
      </c>
      <c r="C34" s="162"/>
      <c r="D34" s="162"/>
      <c r="E34" s="162"/>
      <c r="F34" s="162"/>
      <c r="G34" s="162"/>
      <c r="H34" s="172"/>
      <c r="I34" s="173"/>
      <c r="J34" s="172"/>
      <c r="K34" s="174"/>
      <c r="L34" s="173"/>
      <c r="M34" s="175"/>
      <c r="N34" s="172"/>
      <c r="O34" s="172"/>
      <c r="P34" s="172"/>
      <c r="Q34" s="172"/>
      <c r="R34" s="172"/>
      <c r="S34" s="223">
        <f t="shared" si="1"/>
        <v>0</v>
      </c>
      <c r="T34" s="121"/>
      <c r="U34" s="121"/>
      <c r="V34" s="17"/>
    </row>
    <row r="35" spans="1:22" s="16" customFormat="1" ht="15.75" customHeight="1">
      <c r="A35" s="197" t="str">
        <f t="shared" si="0"/>
        <v/>
      </c>
      <c r="B35" s="157">
        <v>22</v>
      </c>
      <c r="C35" s="162"/>
      <c r="D35" s="162"/>
      <c r="E35" s="162"/>
      <c r="F35" s="162"/>
      <c r="G35" s="162"/>
      <c r="H35" s="172"/>
      <c r="I35" s="173"/>
      <c r="J35" s="172"/>
      <c r="K35" s="174"/>
      <c r="L35" s="173"/>
      <c r="M35" s="175"/>
      <c r="N35" s="172"/>
      <c r="O35" s="172"/>
      <c r="P35" s="172"/>
      <c r="Q35" s="172"/>
      <c r="R35" s="172"/>
      <c r="S35" s="223">
        <f t="shared" si="1"/>
        <v>0</v>
      </c>
      <c r="T35" s="121"/>
      <c r="U35" s="121"/>
      <c r="V35" s="17"/>
    </row>
    <row r="36" spans="1:22" s="16" customFormat="1" ht="15.75" customHeight="1">
      <c r="A36" s="197" t="str">
        <f t="shared" si="0"/>
        <v/>
      </c>
      <c r="B36" s="157">
        <v>23</v>
      </c>
      <c r="C36" s="162"/>
      <c r="D36" s="162"/>
      <c r="E36" s="162"/>
      <c r="F36" s="162"/>
      <c r="G36" s="162"/>
      <c r="H36" s="172"/>
      <c r="I36" s="173"/>
      <c r="J36" s="172"/>
      <c r="K36" s="174"/>
      <c r="L36" s="173"/>
      <c r="M36" s="175"/>
      <c r="N36" s="172"/>
      <c r="O36" s="172"/>
      <c r="P36" s="172"/>
      <c r="Q36" s="172"/>
      <c r="R36" s="172"/>
      <c r="S36" s="223">
        <f t="shared" si="1"/>
        <v>0</v>
      </c>
      <c r="T36" s="121"/>
      <c r="U36" s="121"/>
      <c r="V36" s="17"/>
    </row>
    <row r="37" spans="1:22" s="16" customFormat="1" ht="15.75" customHeight="1">
      <c r="A37" s="197" t="str">
        <f t="shared" si="0"/>
        <v/>
      </c>
      <c r="B37" s="157">
        <v>24</v>
      </c>
      <c r="C37" s="162"/>
      <c r="D37" s="162"/>
      <c r="E37" s="162"/>
      <c r="F37" s="162"/>
      <c r="G37" s="162"/>
      <c r="H37" s="172"/>
      <c r="I37" s="173"/>
      <c r="J37" s="172"/>
      <c r="K37" s="174"/>
      <c r="L37" s="173"/>
      <c r="M37" s="175"/>
      <c r="N37" s="172"/>
      <c r="O37" s="172"/>
      <c r="P37" s="172"/>
      <c r="Q37" s="172"/>
      <c r="R37" s="172"/>
      <c r="S37" s="223">
        <f t="shared" si="1"/>
        <v>0</v>
      </c>
      <c r="T37" s="121"/>
      <c r="U37" s="121"/>
      <c r="V37" s="17"/>
    </row>
    <row r="38" spans="1:22" s="16" customFormat="1" ht="15.75" customHeight="1">
      <c r="A38" s="197" t="str">
        <f t="shared" si="0"/>
        <v/>
      </c>
      <c r="B38" s="157">
        <v>25</v>
      </c>
      <c r="C38" s="162"/>
      <c r="D38" s="162"/>
      <c r="E38" s="162"/>
      <c r="F38" s="162"/>
      <c r="G38" s="162"/>
      <c r="H38" s="172"/>
      <c r="I38" s="173"/>
      <c r="J38" s="172"/>
      <c r="K38" s="174"/>
      <c r="L38" s="173"/>
      <c r="M38" s="175"/>
      <c r="N38" s="172"/>
      <c r="O38" s="172"/>
      <c r="P38" s="172"/>
      <c r="Q38" s="172"/>
      <c r="R38" s="172"/>
      <c r="S38" s="223">
        <f t="shared" si="1"/>
        <v>0</v>
      </c>
      <c r="T38" s="121"/>
      <c r="U38" s="121"/>
      <c r="V38" s="17"/>
    </row>
    <row r="39" spans="1:22" s="16" customFormat="1" ht="15.75" customHeight="1">
      <c r="A39" s="197" t="str">
        <f t="shared" si="0"/>
        <v/>
      </c>
      <c r="B39" s="157">
        <v>26</v>
      </c>
      <c r="C39" s="162"/>
      <c r="D39" s="162"/>
      <c r="E39" s="162"/>
      <c r="F39" s="162"/>
      <c r="G39" s="162"/>
      <c r="H39" s="172"/>
      <c r="I39" s="173"/>
      <c r="J39" s="172"/>
      <c r="K39" s="174"/>
      <c r="L39" s="173"/>
      <c r="M39" s="175"/>
      <c r="N39" s="172"/>
      <c r="O39" s="172"/>
      <c r="P39" s="172"/>
      <c r="Q39" s="172"/>
      <c r="R39" s="172"/>
      <c r="S39" s="223">
        <f t="shared" si="1"/>
        <v>0</v>
      </c>
      <c r="T39" s="121"/>
      <c r="U39" s="121"/>
      <c r="V39" s="17"/>
    </row>
    <row r="40" spans="1:22" s="16" customFormat="1" ht="15.75" customHeight="1">
      <c r="A40" s="197" t="str">
        <f t="shared" si="0"/>
        <v/>
      </c>
      <c r="B40" s="157">
        <v>27</v>
      </c>
      <c r="C40" s="162"/>
      <c r="D40" s="162"/>
      <c r="E40" s="162"/>
      <c r="F40" s="162"/>
      <c r="G40" s="162"/>
      <c r="H40" s="172"/>
      <c r="I40" s="173"/>
      <c r="J40" s="172"/>
      <c r="K40" s="174"/>
      <c r="L40" s="173"/>
      <c r="M40" s="175"/>
      <c r="N40" s="172"/>
      <c r="O40" s="172"/>
      <c r="P40" s="172"/>
      <c r="Q40" s="172"/>
      <c r="R40" s="172"/>
      <c r="S40" s="223">
        <f t="shared" si="1"/>
        <v>0</v>
      </c>
      <c r="T40" s="121"/>
      <c r="U40" s="121"/>
      <c r="V40" s="17"/>
    </row>
    <row r="41" spans="1:22" s="16" customFormat="1" ht="15.75" customHeight="1">
      <c r="A41" s="197" t="str">
        <f t="shared" si="0"/>
        <v/>
      </c>
      <c r="B41" s="157">
        <v>28</v>
      </c>
      <c r="C41" s="162"/>
      <c r="D41" s="162"/>
      <c r="E41" s="162"/>
      <c r="F41" s="162"/>
      <c r="G41" s="162"/>
      <c r="H41" s="172"/>
      <c r="I41" s="173"/>
      <c r="J41" s="172"/>
      <c r="K41" s="174"/>
      <c r="L41" s="173"/>
      <c r="M41" s="175"/>
      <c r="N41" s="172"/>
      <c r="O41" s="172"/>
      <c r="P41" s="172"/>
      <c r="Q41" s="172"/>
      <c r="R41" s="172"/>
      <c r="S41" s="223">
        <f t="shared" si="1"/>
        <v>0</v>
      </c>
      <c r="T41" s="121"/>
      <c r="U41" s="121"/>
      <c r="V41" s="17"/>
    </row>
    <row r="42" spans="1:22" s="16" customFormat="1" ht="15.75" customHeight="1">
      <c r="A42" s="197" t="str">
        <f t="shared" si="0"/>
        <v/>
      </c>
      <c r="B42" s="157">
        <v>29</v>
      </c>
      <c r="C42" s="162"/>
      <c r="D42" s="162"/>
      <c r="E42" s="162"/>
      <c r="F42" s="162"/>
      <c r="G42" s="162"/>
      <c r="H42" s="172"/>
      <c r="I42" s="173"/>
      <c r="J42" s="172"/>
      <c r="K42" s="174"/>
      <c r="L42" s="173"/>
      <c r="M42" s="175"/>
      <c r="N42" s="172"/>
      <c r="O42" s="172"/>
      <c r="P42" s="172"/>
      <c r="Q42" s="172"/>
      <c r="R42" s="172"/>
      <c r="S42" s="223">
        <f t="shared" si="1"/>
        <v>0</v>
      </c>
      <c r="T42" s="121"/>
      <c r="U42" s="121"/>
      <c r="V42" s="17"/>
    </row>
    <row r="43" spans="1:22" s="16" customFormat="1" ht="15.75" customHeight="1">
      <c r="A43" s="197" t="str">
        <f t="shared" si="0"/>
        <v/>
      </c>
      <c r="B43" s="157">
        <v>30</v>
      </c>
      <c r="C43" s="162"/>
      <c r="D43" s="162"/>
      <c r="E43" s="162"/>
      <c r="F43" s="162"/>
      <c r="G43" s="162"/>
      <c r="H43" s="172"/>
      <c r="I43" s="173"/>
      <c r="J43" s="172"/>
      <c r="K43" s="174"/>
      <c r="L43" s="173"/>
      <c r="M43" s="175"/>
      <c r="N43" s="172"/>
      <c r="O43" s="172"/>
      <c r="P43" s="172"/>
      <c r="Q43" s="172"/>
      <c r="R43" s="172"/>
      <c r="S43" s="223">
        <f t="shared" si="1"/>
        <v>0</v>
      </c>
      <c r="T43" s="121"/>
      <c r="U43" s="121"/>
      <c r="V43" s="17"/>
    </row>
    <row r="44" spans="1:22" s="16" customFormat="1" ht="15.75" customHeight="1">
      <c r="A44" s="197" t="str">
        <f t="shared" si="0"/>
        <v/>
      </c>
      <c r="B44" s="157">
        <v>31</v>
      </c>
      <c r="C44" s="162"/>
      <c r="D44" s="162"/>
      <c r="E44" s="162"/>
      <c r="F44" s="162"/>
      <c r="G44" s="162"/>
      <c r="H44" s="172"/>
      <c r="I44" s="173"/>
      <c r="J44" s="172"/>
      <c r="K44" s="174"/>
      <c r="L44" s="173"/>
      <c r="M44" s="175"/>
      <c r="N44" s="172"/>
      <c r="O44" s="172"/>
      <c r="P44" s="172"/>
      <c r="Q44" s="172"/>
      <c r="R44" s="172"/>
      <c r="S44" s="223">
        <f t="shared" si="1"/>
        <v>0</v>
      </c>
      <c r="T44" s="121"/>
      <c r="U44" s="121"/>
      <c r="V44" s="17"/>
    </row>
    <row r="45" spans="1:22" s="16" customFormat="1" ht="15.75" customHeight="1">
      <c r="A45" s="197" t="str">
        <f t="shared" ref="A45:A73" si="2">IF(AND(C45&lt;&gt;"",D45&lt;&gt;"",E45&lt;&gt;"",F45&lt;&gt;"",G45&lt;&gt;"",S45&gt;0),"有","")</f>
        <v/>
      </c>
      <c r="B45" s="157">
        <v>32</v>
      </c>
      <c r="C45" s="162"/>
      <c r="D45" s="162"/>
      <c r="E45" s="162"/>
      <c r="F45" s="162"/>
      <c r="G45" s="162"/>
      <c r="H45" s="172"/>
      <c r="I45" s="173"/>
      <c r="J45" s="172"/>
      <c r="K45" s="174"/>
      <c r="L45" s="173"/>
      <c r="M45" s="175"/>
      <c r="N45" s="172"/>
      <c r="O45" s="172"/>
      <c r="P45" s="172"/>
      <c r="Q45" s="172"/>
      <c r="R45" s="172"/>
      <c r="S45" s="223">
        <f t="shared" si="1"/>
        <v>0</v>
      </c>
      <c r="T45" s="121"/>
      <c r="U45" s="121"/>
      <c r="V45" s="17"/>
    </row>
    <row r="46" spans="1:22" s="16" customFormat="1" ht="15.75" customHeight="1">
      <c r="A46" s="197" t="str">
        <f t="shared" si="2"/>
        <v/>
      </c>
      <c r="B46" s="157">
        <v>33</v>
      </c>
      <c r="C46" s="162"/>
      <c r="D46" s="162"/>
      <c r="E46" s="162"/>
      <c r="F46" s="162"/>
      <c r="G46" s="162"/>
      <c r="H46" s="172"/>
      <c r="I46" s="173"/>
      <c r="J46" s="172"/>
      <c r="K46" s="174"/>
      <c r="L46" s="173"/>
      <c r="M46" s="175"/>
      <c r="N46" s="172"/>
      <c r="O46" s="172"/>
      <c r="P46" s="172"/>
      <c r="Q46" s="172"/>
      <c r="R46" s="172"/>
      <c r="S46" s="223">
        <f t="shared" si="1"/>
        <v>0</v>
      </c>
      <c r="T46" s="121"/>
      <c r="U46" s="121"/>
      <c r="V46" s="17"/>
    </row>
    <row r="47" spans="1:22" s="16" customFormat="1" ht="15.75" customHeight="1">
      <c r="A47" s="197" t="str">
        <f t="shared" si="2"/>
        <v/>
      </c>
      <c r="B47" s="157">
        <v>34</v>
      </c>
      <c r="C47" s="162"/>
      <c r="D47" s="162"/>
      <c r="E47" s="162"/>
      <c r="F47" s="162"/>
      <c r="G47" s="162"/>
      <c r="H47" s="172"/>
      <c r="I47" s="173"/>
      <c r="J47" s="172"/>
      <c r="K47" s="174"/>
      <c r="L47" s="173"/>
      <c r="M47" s="175"/>
      <c r="N47" s="172"/>
      <c r="O47" s="172"/>
      <c r="P47" s="172"/>
      <c r="Q47" s="172"/>
      <c r="R47" s="172"/>
      <c r="S47" s="223">
        <f t="shared" si="1"/>
        <v>0</v>
      </c>
      <c r="T47" s="121"/>
      <c r="U47" s="121"/>
      <c r="V47" s="17"/>
    </row>
    <row r="48" spans="1:22" s="16" customFormat="1" ht="15.75" customHeight="1">
      <c r="A48" s="197" t="str">
        <f t="shared" si="2"/>
        <v/>
      </c>
      <c r="B48" s="157">
        <v>35</v>
      </c>
      <c r="C48" s="162"/>
      <c r="D48" s="162"/>
      <c r="E48" s="162"/>
      <c r="F48" s="162"/>
      <c r="G48" s="162"/>
      <c r="H48" s="172"/>
      <c r="I48" s="173"/>
      <c r="J48" s="172"/>
      <c r="K48" s="174"/>
      <c r="L48" s="173"/>
      <c r="M48" s="175"/>
      <c r="N48" s="172"/>
      <c r="O48" s="172"/>
      <c r="P48" s="172"/>
      <c r="Q48" s="172"/>
      <c r="R48" s="172"/>
      <c r="S48" s="223">
        <f t="shared" si="1"/>
        <v>0</v>
      </c>
      <c r="T48" s="121"/>
      <c r="U48" s="121"/>
      <c r="V48" s="17"/>
    </row>
    <row r="49" spans="1:22" s="16" customFormat="1" ht="15.75" customHeight="1">
      <c r="A49" s="197" t="str">
        <f t="shared" si="2"/>
        <v/>
      </c>
      <c r="B49" s="157">
        <v>36</v>
      </c>
      <c r="C49" s="162"/>
      <c r="D49" s="162"/>
      <c r="E49" s="162"/>
      <c r="F49" s="162"/>
      <c r="G49" s="162"/>
      <c r="H49" s="172"/>
      <c r="I49" s="173"/>
      <c r="J49" s="172"/>
      <c r="K49" s="174"/>
      <c r="L49" s="173"/>
      <c r="M49" s="175"/>
      <c r="N49" s="172"/>
      <c r="O49" s="172"/>
      <c r="P49" s="172"/>
      <c r="Q49" s="172"/>
      <c r="R49" s="172"/>
      <c r="S49" s="223">
        <f t="shared" si="1"/>
        <v>0</v>
      </c>
      <c r="T49" s="121"/>
      <c r="U49" s="121"/>
      <c r="V49" s="17"/>
    </row>
    <row r="50" spans="1:22" s="16" customFormat="1" ht="15.75" customHeight="1">
      <c r="A50" s="197" t="str">
        <f t="shared" si="2"/>
        <v/>
      </c>
      <c r="B50" s="157">
        <v>37</v>
      </c>
      <c r="C50" s="162"/>
      <c r="D50" s="162"/>
      <c r="E50" s="162"/>
      <c r="F50" s="162"/>
      <c r="G50" s="162"/>
      <c r="H50" s="172"/>
      <c r="I50" s="173"/>
      <c r="J50" s="172"/>
      <c r="K50" s="174"/>
      <c r="L50" s="173"/>
      <c r="M50" s="175"/>
      <c r="N50" s="172"/>
      <c r="O50" s="172"/>
      <c r="P50" s="172"/>
      <c r="Q50" s="172"/>
      <c r="R50" s="172"/>
      <c r="S50" s="223">
        <f t="shared" si="1"/>
        <v>0</v>
      </c>
      <c r="T50" s="121"/>
      <c r="U50" s="121"/>
      <c r="V50" s="17"/>
    </row>
    <row r="51" spans="1:22" s="16" customFormat="1" ht="15.75" customHeight="1">
      <c r="A51" s="197" t="str">
        <f t="shared" si="2"/>
        <v/>
      </c>
      <c r="B51" s="157">
        <v>38</v>
      </c>
      <c r="C51" s="162"/>
      <c r="D51" s="162"/>
      <c r="E51" s="162"/>
      <c r="F51" s="162"/>
      <c r="G51" s="162"/>
      <c r="H51" s="172"/>
      <c r="I51" s="173"/>
      <c r="J51" s="172"/>
      <c r="K51" s="174"/>
      <c r="L51" s="173"/>
      <c r="M51" s="175"/>
      <c r="N51" s="172"/>
      <c r="O51" s="172"/>
      <c r="P51" s="172"/>
      <c r="Q51" s="172"/>
      <c r="R51" s="172"/>
      <c r="S51" s="223">
        <f t="shared" si="1"/>
        <v>0</v>
      </c>
      <c r="T51" s="121"/>
      <c r="U51" s="121"/>
      <c r="V51" s="17"/>
    </row>
    <row r="52" spans="1:22" s="16" customFormat="1" ht="15.75" customHeight="1">
      <c r="A52" s="197" t="str">
        <f t="shared" si="2"/>
        <v/>
      </c>
      <c r="B52" s="157">
        <v>39</v>
      </c>
      <c r="C52" s="162"/>
      <c r="D52" s="162"/>
      <c r="E52" s="162"/>
      <c r="F52" s="162"/>
      <c r="G52" s="162"/>
      <c r="H52" s="172"/>
      <c r="I52" s="173"/>
      <c r="J52" s="172"/>
      <c r="K52" s="174"/>
      <c r="L52" s="173"/>
      <c r="M52" s="175"/>
      <c r="N52" s="172"/>
      <c r="O52" s="172"/>
      <c r="P52" s="172"/>
      <c r="Q52" s="172"/>
      <c r="R52" s="172"/>
      <c r="S52" s="223">
        <f t="shared" si="1"/>
        <v>0</v>
      </c>
      <c r="T52" s="121"/>
      <c r="U52" s="121"/>
      <c r="V52" s="17"/>
    </row>
    <row r="53" spans="1:22" s="16" customFormat="1" ht="15.75" customHeight="1">
      <c r="A53" s="197" t="str">
        <f t="shared" si="2"/>
        <v/>
      </c>
      <c r="B53" s="157">
        <v>40</v>
      </c>
      <c r="C53" s="162"/>
      <c r="D53" s="162"/>
      <c r="E53" s="162"/>
      <c r="F53" s="162"/>
      <c r="G53" s="162"/>
      <c r="H53" s="172"/>
      <c r="I53" s="173"/>
      <c r="J53" s="172"/>
      <c r="K53" s="174"/>
      <c r="L53" s="173"/>
      <c r="M53" s="175"/>
      <c r="N53" s="172"/>
      <c r="O53" s="172"/>
      <c r="P53" s="172"/>
      <c r="Q53" s="172"/>
      <c r="R53" s="172"/>
      <c r="S53" s="223">
        <f t="shared" si="1"/>
        <v>0</v>
      </c>
      <c r="T53" s="121"/>
      <c r="U53" s="121"/>
      <c r="V53" s="17"/>
    </row>
    <row r="54" spans="1:22" s="16" customFormat="1" ht="15.75" customHeight="1">
      <c r="A54" s="197" t="str">
        <f t="shared" si="2"/>
        <v/>
      </c>
      <c r="B54" s="157">
        <v>41</v>
      </c>
      <c r="C54" s="162"/>
      <c r="D54" s="162"/>
      <c r="E54" s="162"/>
      <c r="F54" s="162"/>
      <c r="G54" s="162"/>
      <c r="H54" s="172"/>
      <c r="I54" s="173"/>
      <c r="J54" s="172"/>
      <c r="K54" s="174"/>
      <c r="L54" s="173"/>
      <c r="M54" s="175"/>
      <c r="N54" s="172"/>
      <c r="O54" s="172"/>
      <c r="P54" s="172"/>
      <c r="Q54" s="172"/>
      <c r="R54" s="172"/>
      <c r="S54" s="223">
        <f t="shared" si="1"/>
        <v>0</v>
      </c>
      <c r="T54" s="121"/>
      <c r="U54" s="121"/>
      <c r="V54" s="17"/>
    </row>
    <row r="55" spans="1:22" s="16" customFormat="1" ht="15.75" customHeight="1">
      <c r="A55" s="197" t="str">
        <f t="shared" si="2"/>
        <v/>
      </c>
      <c r="B55" s="157">
        <v>42</v>
      </c>
      <c r="C55" s="162"/>
      <c r="D55" s="162"/>
      <c r="E55" s="162"/>
      <c r="F55" s="162"/>
      <c r="G55" s="162"/>
      <c r="H55" s="172"/>
      <c r="I55" s="173"/>
      <c r="J55" s="172"/>
      <c r="K55" s="174"/>
      <c r="L55" s="173"/>
      <c r="M55" s="175"/>
      <c r="N55" s="172"/>
      <c r="O55" s="172"/>
      <c r="P55" s="172"/>
      <c r="Q55" s="172"/>
      <c r="R55" s="172"/>
      <c r="S55" s="223">
        <f t="shared" si="1"/>
        <v>0</v>
      </c>
      <c r="T55" s="121"/>
      <c r="U55" s="121"/>
      <c r="V55" s="17"/>
    </row>
    <row r="56" spans="1:22" s="16" customFormat="1" ht="15.75" customHeight="1">
      <c r="A56" s="197" t="str">
        <f t="shared" si="2"/>
        <v/>
      </c>
      <c r="B56" s="157">
        <v>43</v>
      </c>
      <c r="C56" s="162"/>
      <c r="D56" s="162"/>
      <c r="E56" s="162"/>
      <c r="F56" s="162"/>
      <c r="G56" s="162"/>
      <c r="H56" s="172"/>
      <c r="I56" s="173"/>
      <c r="J56" s="172"/>
      <c r="K56" s="174"/>
      <c r="L56" s="173"/>
      <c r="M56" s="175"/>
      <c r="N56" s="172"/>
      <c r="O56" s="172"/>
      <c r="P56" s="172"/>
      <c r="Q56" s="172"/>
      <c r="R56" s="172"/>
      <c r="S56" s="223">
        <f t="shared" si="1"/>
        <v>0</v>
      </c>
      <c r="T56" s="121"/>
      <c r="U56" s="121"/>
      <c r="V56" s="17"/>
    </row>
    <row r="57" spans="1:22" s="16" customFormat="1" ht="15.75" customHeight="1">
      <c r="A57" s="197" t="str">
        <f t="shared" si="2"/>
        <v/>
      </c>
      <c r="B57" s="157">
        <v>44</v>
      </c>
      <c r="C57" s="162"/>
      <c r="D57" s="162"/>
      <c r="E57" s="162"/>
      <c r="F57" s="162"/>
      <c r="G57" s="162"/>
      <c r="H57" s="172"/>
      <c r="I57" s="173"/>
      <c r="J57" s="172"/>
      <c r="K57" s="174"/>
      <c r="L57" s="173"/>
      <c r="M57" s="175"/>
      <c r="N57" s="172"/>
      <c r="O57" s="172"/>
      <c r="P57" s="172"/>
      <c r="Q57" s="172"/>
      <c r="R57" s="172"/>
      <c r="S57" s="223">
        <f t="shared" si="1"/>
        <v>0</v>
      </c>
      <c r="T57" s="121"/>
      <c r="U57" s="121"/>
      <c r="V57" s="17"/>
    </row>
    <row r="58" spans="1:22" s="16" customFormat="1" ht="15.75" customHeight="1">
      <c r="A58" s="197" t="str">
        <f t="shared" si="2"/>
        <v/>
      </c>
      <c r="B58" s="157">
        <v>45</v>
      </c>
      <c r="C58" s="162"/>
      <c r="D58" s="162"/>
      <c r="E58" s="162"/>
      <c r="F58" s="162"/>
      <c r="G58" s="162"/>
      <c r="H58" s="172"/>
      <c r="I58" s="173"/>
      <c r="J58" s="172"/>
      <c r="K58" s="174"/>
      <c r="L58" s="173"/>
      <c r="M58" s="175"/>
      <c r="N58" s="172"/>
      <c r="O58" s="172"/>
      <c r="P58" s="172"/>
      <c r="Q58" s="172"/>
      <c r="R58" s="172"/>
      <c r="S58" s="223">
        <f t="shared" si="1"/>
        <v>0</v>
      </c>
      <c r="T58" s="121"/>
      <c r="U58" s="121"/>
      <c r="V58" s="17"/>
    </row>
    <row r="59" spans="1:22" s="16" customFormat="1" ht="15.75" customHeight="1">
      <c r="A59" s="197" t="str">
        <f t="shared" si="2"/>
        <v/>
      </c>
      <c r="B59" s="157">
        <v>46</v>
      </c>
      <c r="C59" s="162"/>
      <c r="D59" s="162"/>
      <c r="E59" s="162"/>
      <c r="F59" s="162"/>
      <c r="G59" s="162"/>
      <c r="H59" s="172"/>
      <c r="I59" s="173"/>
      <c r="J59" s="172"/>
      <c r="K59" s="174"/>
      <c r="L59" s="173"/>
      <c r="M59" s="175"/>
      <c r="N59" s="172"/>
      <c r="O59" s="172"/>
      <c r="P59" s="172"/>
      <c r="Q59" s="172"/>
      <c r="R59" s="172"/>
      <c r="S59" s="223">
        <f t="shared" si="1"/>
        <v>0</v>
      </c>
      <c r="T59" s="121"/>
      <c r="U59" s="121"/>
      <c r="V59" s="17"/>
    </row>
    <row r="60" spans="1:22" s="16" customFormat="1" ht="15.75" customHeight="1">
      <c r="A60" s="197" t="str">
        <f t="shared" si="2"/>
        <v/>
      </c>
      <c r="B60" s="157">
        <v>47</v>
      </c>
      <c r="C60" s="162"/>
      <c r="D60" s="162"/>
      <c r="E60" s="162"/>
      <c r="F60" s="162"/>
      <c r="G60" s="162"/>
      <c r="H60" s="172"/>
      <c r="I60" s="173"/>
      <c r="J60" s="172"/>
      <c r="K60" s="174"/>
      <c r="L60" s="173"/>
      <c r="M60" s="175"/>
      <c r="N60" s="172"/>
      <c r="O60" s="172"/>
      <c r="P60" s="172"/>
      <c r="Q60" s="172"/>
      <c r="R60" s="172"/>
      <c r="S60" s="223">
        <f t="shared" si="1"/>
        <v>0</v>
      </c>
      <c r="T60" s="121"/>
      <c r="U60" s="121"/>
      <c r="V60" s="17"/>
    </row>
    <row r="61" spans="1:22" s="16" customFormat="1" ht="15.75" customHeight="1">
      <c r="A61" s="197" t="str">
        <f t="shared" si="2"/>
        <v/>
      </c>
      <c r="B61" s="157">
        <v>48</v>
      </c>
      <c r="C61" s="162"/>
      <c r="D61" s="162"/>
      <c r="E61" s="162"/>
      <c r="F61" s="162"/>
      <c r="G61" s="162"/>
      <c r="H61" s="172"/>
      <c r="I61" s="173"/>
      <c r="J61" s="172"/>
      <c r="K61" s="174"/>
      <c r="L61" s="173"/>
      <c r="M61" s="175"/>
      <c r="N61" s="172"/>
      <c r="O61" s="172"/>
      <c r="P61" s="172"/>
      <c r="Q61" s="172"/>
      <c r="R61" s="172"/>
      <c r="S61" s="223">
        <f t="shared" si="1"/>
        <v>0</v>
      </c>
      <c r="T61" s="121"/>
      <c r="U61" s="121"/>
      <c r="V61" s="17"/>
    </row>
    <row r="62" spans="1:22" s="16" customFormat="1" ht="15.75" customHeight="1">
      <c r="A62" s="197" t="str">
        <f t="shared" si="2"/>
        <v/>
      </c>
      <c r="B62" s="157">
        <v>49</v>
      </c>
      <c r="C62" s="162"/>
      <c r="D62" s="162"/>
      <c r="E62" s="162"/>
      <c r="F62" s="162"/>
      <c r="G62" s="162"/>
      <c r="H62" s="172"/>
      <c r="I62" s="173"/>
      <c r="J62" s="172"/>
      <c r="K62" s="174"/>
      <c r="L62" s="173"/>
      <c r="M62" s="175"/>
      <c r="N62" s="172"/>
      <c r="O62" s="172"/>
      <c r="P62" s="172"/>
      <c r="Q62" s="172"/>
      <c r="R62" s="172"/>
      <c r="S62" s="223">
        <f t="shared" si="1"/>
        <v>0</v>
      </c>
      <c r="T62" s="121"/>
      <c r="U62" s="121"/>
      <c r="V62" s="17"/>
    </row>
    <row r="63" spans="1:22" s="16" customFormat="1" ht="15.75" customHeight="1">
      <c r="A63" s="197" t="str">
        <f t="shared" si="2"/>
        <v/>
      </c>
      <c r="B63" s="157">
        <v>50</v>
      </c>
      <c r="C63" s="162"/>
      <c r="D63" s="162"/>
      <c r="E63" s="162"/>
      <c r="F63" s="162"/>
      <c r="G63" s="162"/>
      <c r="H63" s="172"/>
      <c r="I63" s="173"/>
      <c r="J63" s="172"/>
      <c r="K63" s="174"/>
      <c r="L63" s="173"/>
      <c r="M63" s="175"/>
      <c r="N63" s="172"/>
      <c r="O63" s="172"/>
      <c r="P63" s="172"/>
      <c r="Q63" s="172"/>
      <c r="R63" s="172"/>
      <c r="S63" s="223">
        <f t="shared" si="1"/>
        <v>0</v>
      </c>
      <c r="T63" s="121"/>
      <c r="U63" s="121"/>
      <c r="V63" s="17"/>
    </row>
    <row r="64" spans="1:22" s="16" customFormat="1" ht="15.75" customHeight="1">
      <c r="A64" s="197" t="str">
        <f t="shared" si="2"/>
        <v/>
      </c>
      <c r="B64" s="157">
        <v>51</v>
      </c>
      <c r="C64" s="162"/>
      <c r="D64" s="162"/>
      <c r="E64" s="162"/>
      <c r="F64" s="162"/>
      <c r="G64" s="162"/>
      <c r="H64" s="172"/>
      <c r="I64" s="173"/>
      <c r="J64" s="172"/>
      <c r="K64" s="174"/>
      <c r="L64" s="173"/>
      <c r="M64" s="175"/>
      <c r="N64" s="172"/>
      <c r="O64" s="172"/>
      <c r="P64" s="172"/>
      <c r="Q64" s="172"/>
      <c r="R64" s="172"/>
      <c r="S64" s="223">
        <f t="shared" si="1"/>
        <v>0</v>
      </c>
      <c r="T64" s="121"/>
      <c r="U64" s="121"/>
      <c r="V64" s="17"/>
    </row>
    <row r="65" spans="1:22" s="16" customFormat="1" ht="15.75" customHeight="1">
      <c r="A65" s="197" t="str">
        <f t="shared" si="2"/>
        <v/>
      </c>
      <c r="B65" s="157">
        <v>52</v>
      </c>
      <c r="C65" s="162"/>
      <c r="D65" s="162"/>
      <c r="E65" s="162"/>
      <c r="F65" s="162"/>
      <c r="G65" s="162"/>
      <c r="H65" s="172"/>
      <c r="I65" s="173"/>
      <c r="J65" s="172"/>
      <c r="K65" s="174"/>
      <c r="L65" s="173"/>
      <c r="M65" s="175"/>
      <c r="N65" s="172"/>
      <c r="O65" s="172"/>
      <c r="P65" s="172"/>
      <c r="Q65" s="172"/>
      <c r="R65" s="172"/>
      <c r="S65" s="223">
        <f t="shared" si="1"/>
        <v>0</v>
      </c>
      <c r="T65" s="121"/>
      <c r="U65" s="121"/>
      <c r="V65" s="17"/>
    </row>
    <row r="66" spans="1:22" s="16" customFormat="1" ht="15.75" customHeight="1">
      <c r="A66" s="197" t="str">
        <f t="shared" si="2"/>
        <v/>
      </c>
      <c r="B66" s="157">
        <v>53</v>
      </c>
      <c r="C66" s="162"/>
      <c r="D66" s="162"/>
      <c r="E66" s="162"/>
      <c r="F66" s="162"/>
      <c r="G66" s="162"/>
      <c r="H66" s="172"/>
      <c r="I66" s="173"/>
      <c r="J66" s="172"/>
      <c r="K66" s="174"/>
      <c r="L66" s="173"/>
      <c r="M66" s="175"/>
      <c r="N66" s="172"/>
      <c r="O66" s="172"/>
      <c r="P66" s="172"/>
      <c r="Q66" s="172"/>
      <c r="R66" s="172"/>
      <c r="S66" s="223">
        <f t="shared" si="1"/>
        <v>0</v>
      </c>
      <c r="T66" s="121"/>
      <c r="U66" s="121"/>
      <c r="V66" s="17"/>
    </row>
    <row r="67" spans="1:22" s="16" customFormat="1" ht="15.75" customHeight="1">
      <c r="A67" s="197" t="str">
        <f t="shared" si="2"/>
        <v/>
      </c>
      <c r="B67" s="157">
        <v>54</v>
      </c>
      <c r="C67" s="162"/>
      <c r="D67" s="162"/>
      <c r="E67" s="162"/>
      <c r="F67" s="162"/>
      <c r="G67" s="162"/>
      <c r="H67" s="172"/>
      <c r="I67" s="173"/>
      <c r="J67" s="172"/>
      <c r="K67" s="174"/>
      <c r="L67" s="173"/>
      <c r="M67" s="175"/>
      <c r="N67" s="172"/>
      <c r="O67" s="172"/>
      <c r="P67" s="172"/>
      <c r="Q67" s="172"/>
      <c r="R67" s="172"/>
      <c r="S67" s="223">
        <f t="shared" si="1"/>
        <v>0</v>
      </c>
      <c r="T67" s="121"/>
      <c r="U67" s="121"/>
      <c r="V67" s="17"/>
    </row>
    <row r="68" spans="1:22" s="16" customFormat="1" ht="15.75" customHeight="1">
      <c r="A68" s="197" t="str">
        <f t="shared" si="2"/>
        <v/>
      </c>
      <c r="B68" s="157">
        <v>55</v>
      </c>
      <c r="C68" s="162"/>
      <c r="D68" s="162"/>
      <c r="E68" s="162"/>
      <c r="F68" s="162"/>
      <c r="G68" s="162"/>
      <c r="H68" s="172"/>
      <c r="I68" s="173"/>
      <c r="J68" s="172"/>
      <c r="K68" s="174"/>
      <c r="L68" s="173"/>
      <c r="M68" s="175"/>
      <c r="N68" s="172"/>
      <c r="O68" s="172"/>
      <c r="P68" s="172"/>
      <c r="Q68" s="172"/>
      <c r="R68" s="172"/>
      <c r="S68" s="223">
        <f t="shared" si="1"/>
        <v>0</v>
      </c>
      <c r="T68" s="121"/>
      <c r="U68" s="121"/>
      <c r="V68" s="17"/>
    </row>
    <row r="69" spans="1:22" s="16" customFormat="1" ht="15.75" customHeight="1">
      <c r="A69" s="197" t="str">
        <f t="shared" si="2"/>
        <v/>
      </c>
      <c r="B69" s="157">
        <v>56</v>
      </c>
      <c r="C69" s="162"/>
      <c r="D69" s="162"/>
      <c r="E69" s="162"/>
      <c r="F69" s="162"/>
      <c r="G69" s="162"/>
      <c r="H69" s="172"/>
      <c r="I69" s="173"/>
      <c r="J69" s="172"/>
      <c r="K69" s="174"/>
      <c r="L69" s="173"/>
      <c r="M69" s="175"/>
      <c r="N69" s="172"/>
      <c r="O69" s="172"/>
      <c r="P69" s="172"/>
      <c r="Q69" s="172"/>
      <c r="R69" s="172"/>
      <c r="S69" s="223">
        <f t="shared" si="1"/>
        <v>0</v>
      </c>
      <c r="T69" s="121"/>
      <c r="U69" s="121"/>
      <c r="V69" s="17"/>
    </row>
    <row r="70" spans="1:22" ht="15.75" customHeight="1">
      <c r="A70" s="197" t="str">
        <f t="shared" si="2"/>
        <v/>
      </c>
      <c r="B70" s="157">
        <v>57</v>
      </c>
      <c r="C70" s="162"/>
      <c r="D70" s="162"/>
      <c r="E70" s="162"/>
      <c r="F70" s="162"/>
      <c r="G70" s="162"/>
      <c r="H70" s="172"/>
      <c r="I70" s="173"/>
      <c r="J70" s="172"/>
      <c r="K70" s="174"/>
      <c r="L70" s="173"/>
      <c r="M70" s="175"/>
      <c r="N70" s="172"/>
      <c r="O70" s="172"/>
      <c r="P70" s="172"/>
      <c r="Q70" s="172"/>
      <c r="R70" s="172"/>
      <c r="S70" s="223">
        <f t="shared" si="1"/>
        <v>0</v>
      </c>
      <c r="T70" s="121"/>
      <c r="U70" s="121"/>
      <c r="V70" s="13"/>
    </row>
    <row r="71" spans="1:22" ht="15.75" customHeight="1">
      <c r="A71" s="197" t="str">
        <f t="shared" si="2"/>
        <v/>
      </c>
      <c r="B71" s="157">
        <v>58</v>
      </c>
      <c r="C71" s="162"/>
      <c r="D71" s="162"/>
      <c r="E71" s="162"/>
      <c r="F71" s="162"/>
      <c r="G71" s="162"/>
      <c r="H71" s="172"/>
      <c r="I71" s="173"/>
      <c r="J71" s="172"/>
      <c r="K71" s="174"/>
      <c r="L71" s="173"/>
      <c r="M71" s="175"/>
      <c r="N71" s="172"/>
      <c r="O71" s="172"/>
      <c r="P71" s="172"/>
      <c r="Q71" s="172"/>
      <c r="R71" s="172"/>
      <c r="S71" s="223">
        <f t="shared" si="1"/>
        <v>0</v>
      </c>
      <c r="T71" s="121"/>
      <c r="U71" s="121"/>
      <c r="V71" s="13"/>
    </row>
    <row r="72" spans="1:22" ht="15.75" customHeight="1">
      <c r="A72" s="197" t="str">
        <f t="shared" si="2"/>
        <v/>
      </c>
      <c r="B72" s="157">
        <v>59</v>
      </c>
      <c r="C72" s="162"/>
      <c r="D72" s="162"/>
      <c r="E72" s="162"/>
      <c r="F72" s="162"/>
      <c r="G72" s="162"/>
      <c r="H72" s="172"/>
      <c r="I72" s="173"/>
      <c r="J72" s="172"/>
      <c r="K72" s="174"/>
      <c r="L72" s="173"/>
      <c r="M72" s="175"/>
      <c r="N72" s="172"/>
      <c r="O72" s="172"/>
      <c r="P72" s="172"/>
      <c r="Q72" s="172"/>
      <c r="R72" s="172"/>
      <c r="S72" s="223">
        <f t="shared" si="1"/>
        <v>0</v>
      </c>
      <c r="T72" s="121"/>
      <c r="U72" s="121"/>
      <c r="V72" s="13"/>
    </row>
    <row r="73" spans="1:22" ht="15.75" customHeight="1">
      <c r="A73" s="197" t="str">
        <f t="shared" si="2"/>
        <v/>
      </c>
      <c r="B73" s="157">
        <v>60</v>
      </c>
      <c r="C73" s="162"/>
      <c r="D73" s="162"/>
      <c r="E73" s="162"/>
      <c r="F73" s="162"/>
      <c r="G73" s="162"/>
      <c r="H73" s="172"/>
      <c r="I73" s="173"/>
      <c r="J73" s="172"/>
      <c r="K73" s="174"/>
      <c r="L73" s="173"/>
      <c r="M73" s="175"/>
      <c r="N73" s="172"/>
      <c r="O73" s="172"/>
      <c r="P73" s="172"/>
      <c r="Q73" s="172"/>
      <c r="R73" s="172"/>
      <c r="S73" s="223">
        <f t="shared" si="1"/>
        <v>0</v>
      </c>
      <c r="T73" s="121"/>
      <c r="U73" s="121"/>
      <c r="V73" s="13"/>
    </row>
    <row r="74" spans="1:22" ht="15.75" customHeight="1">
      <c r="A74" s="55"/>
      <c r="B74" s="157" t="s">
        <v>101</v>
      </c>
      <c r="C74" s="176">
        <f>COUNTA(C14:C73)</f>
        <v>0</v>
      </c>
      <c r="D74" s="176">
        <f>COUNTA(D14:D73)</f>
        <v>0</v>
      </c>
      <c r="E74" s="176"/>
      <c r="F74" s="176"/>
      <c r="G74" s="176"/>
      <c r="H74" s="176"/>
      <c r="I74" s="176"/>
      <c r="J74" s="176"/>
      <c r="K74" s="176"/>
      <c r="L74" s="176"/>
      <c r="M74" s="220"/>
      <c r="N74" s="176"/>
      <c r="O74" s="176"/>
      <c r="P74" s="176"/>
      <c r="Q74" s="176"/>
      <c r="R74" s="176"/>
      <c r="S74" s="224"/>
      <c r="T74" s="144"/>
      <c r="U74" s="144"/>
      <c r="V74" s="13"/>
    </row>
    <row r="75" spans="1:22" ht="15.75" customHeight="1">
      <c r="B75" s="226"/>
      <c r="C75" s="227" t="s">
        <v>295</v>
      </c>
      <c r="D75" s="228"/>
      <c r="E75" s="228"/>
      <c r="F75" s="228"/>
      <c r="G75" s="228"/>
      <c r="H75" s="228"/>
      <c r="I75" s="228"/>
      <c r="J75" s="228"/>
      <c r="K75" s="228"/>
      <c r="L75" s="228"/>
      <c r="M75" s="228"/>
      <c r="N75" s="228"/>
      <c r="O75" s="228"/>
      <c r="P75" s="228"/>
      <c r="Q75" s="228"/>
      <c r="R75" s="228"/>
      <c r="S75" s="228"/>
      <c r="T75" s="17"/>
      <c r="U75" s="17"/>
      <c r="V75" s="13"/>
    </row>
    <row r="76" spans="1:22" ht="15.75" customHeight="1">
      <c r="B76" s="226"/>
      <c r="C76" s="227" t="s">
        <v>320</v>
      </c>
      <c r="D76" s="228"/>
      <c r="E76" s="228"/>
      <c r="F76" s="228"/>
      <c r="G76" s="228"/>
      <c r="H76" s="228"/>
      <c r="I76" s="228"/>
      <c r="J76" s="228"/>
      <c r="K76" s="228"/>
      <c r="L76" s="228"/>
      <c r="M76" s="228"/>
      <c r="N76" s="228"/>
      <c r="O76" s="228"/>
      <c r="P76" s="228"/>
      <c r="Q76" s="228"/>
      <c r="R76" s="228"/>
      <c r="S76" s="228"/>
      <c r="T76" s="17"/>
      <c r="U76" s="17"/>
      <c r="V76" s="13"/>
    </row>
    <row r="77" spans="1:22" ht="15.75" customHeight="1">
      <c r="B77" s="226"/>
      <c r="C77" s="229" t="s">
        <v>293</v>
      </c>
      <c r="D77" s="228"/>
      <c r="E77" s="228"/>
      <c r="F77" s="228"/>
      <c r="G77" s="228"/>
      <c r="H77" s="228"/>
      <c r="I77" s="228"/>
      <c r="J77" s="228"/>
      <c r="K77" s="228"/>
      <c r="L77" s="228"/>
      <c r="M77" s="228"/>
      <c r="N77" s="228"/>
      <c r="O77" s="228"/>
      <c r="P77" s="228"/>
      <c r="Q77" s="228"/>
      <c r="R77" s="228"/>
      <c r="S77" s="228"/>
      <c r="T77" s="17"/>
      <c r="U77" s="17"/>
      <c r="V77" s="13"/>
    </row>
    <row r="78" spans="1:22" ht="56.45" customHeight="1">
      <c r="B78" s="531" t="s">
        <v>374</v>
      </c>
      <c r="C78" s="532"/>
      <c r="D78" s="532"/>
      <c r="E78" s="532"/>
      <c r="F78" s="532"/>
      <c r="G78" s="532"/>
      <c r="H78" s="532"/>
      <c r="I78" s="532"/>
      <c r="J78" s="532"/>
      <c r="K78" s="532"/>
      <c r="L78" s="532"/>
      <c r="M78" s="532"/>
      <c r="N78" s="532"/>
      <c r="O78" s="532"/>
      <c r="P78" s="532"/>
      <c r="Q78" s="532"/>
      <c r="R78" s="532"/>
      <c r="S78" s="532"/>
      <c r="T78" s="17"/>
      <c r="U78" s="17"/>
      <c r="V78" s="13"/>
    </row>
    <row r="79" spans="1:22" ht="15.75" customHeight="1">
      <c r="B79" s="145"/>
      <c r="C79" s="225" t="s">
        <v>337</v>
      </c>
      <c r="D79" s="207"/>
      <c r="E79" s="207"/>
      <c r="F79" s="207"/>
      <c r="G79" s="207"/>
      <c r="H79" s="207"/>
      <c r="I79" s="207"/>
      <c r="J79" s="207"/>
      <c r="K79" s="207"/>
      <c r="L79" s="207"/>
      <c r="M79" s="17"/>
      <c r="N79" s="17"/>
      <c r="O79" s="17"/>
      <c r="P79" s="17"/>
      <c r="Q79" s="17"/>
      <c r="R79" s="17"/>
      <c r="S79" s="17"/>
      <c r="T79" s="17"/>
      <c r="U79" s="17"/>
      <c r="V79" s="13"/>
    </row>
    <row r="80" spans="1:22" ht="12" customHeight="1">
      <c r="B80" s="145"/>
      <c r="C80" s="179"/>
      <c r="D80" s="17"/>
      <c r="E80" s="17"/>
      <c r="F80" s="17"/>
      <c r="G80" s="17"/>
      <c r="H80" s="17"/>
      <c r="I80" s="17"/>
      <c r="J80" s="17"/>
      <c r="K80" s="17"/>
      <c r="L80" s="17"/>
      <c r="M80" s="17"/>
      <c r="N80" s="17"/>
      <c r="O80" s="17"/>
      <c r="P80" s="17"/>
      <c r="Q80" s="17"/>
      <c r="R80" s="17"/>
      <c r="S80" s="25"/>
      <c r="T80" s="17"/>
      <c r="U80" s="17"/>
      <c r="V80" s="13"/>
    </row>
    <row r="81" spans="2:22" ht="18" customHeight="1">
      <c r="B81" s="145"/>
      <c r="C81" s="145"/>
      <c r="D81" s="13" t="s">
        <v>176</v>
      </c>
      <c r="E81" s="13"/>
      <c r="F81" s="180">
        <f>COUNTIF($G$14:$G$73,"大型ワゴン車")</f>
        <v>0</v>
      </c>
      <c r="G81" s="13" t="s">
        <v>108</v>
      </c>
      <c r="H81" s="414" t="s">
        <v>196</v>
      </c>
      <c r="I81" s="415"/>
      <c r="J81" s="374">
        <v>45747</v>
      </c>
      <c r="K81" s="413"/>
      <c r="L81" s="13"/>
      <c r="M81" s="13"/>
      <c r="N81" s="13"/>
      <c r="O81" s="13"/>
      <c r="P81" s="13"/>
      <c r="Q81" s="13"/>
      <c r="R81" s="13"/>
      <c r="S81" s="13"/>
      <c r="T81" s="13"/>
      <c r="U81" s="13"/>
      <c r="V81" s="13"/>
    </row>
    <row r="82" spans="2:22" ht="18" customHeight="1" thickBot="1">
      <c r="B82" s="145"/>
      <c r="C82" s="145"/>
      <c r="D82" s="13" t="s">
        <v>177</v>
      </c>
      <c r="E82" s="13"/>
      <c r="F82" s="180">
        <f>COUNTIF($G$14:$G$73,"普通車")</f>
        <v>0</v>
      </c>
      <c r="G82" s="13" t="s">
        <v>108</v>
      </c>
      <c r="H82" s="13"/>
      <c r="I82" s="13"/>
      <c r="J82" s="13"/>
      <c r="K82" s="13"/>
      <c r="L82" s="13"/>
      <c r="M82" s="13"/>
      <c r="N82" s="13"/>
      <c r="O82" s="13"/>
      <c r="P82" s="13"/>
      <c r="Q82" s="13"/>
      <c r="R82" s="13"/>
      <c r="S82" s="13"/>
      <c r="T82" s="13"/>
      <c r="U82" s="13"/>
      <c r="V82" s="13"/>
    </row>
    <row r="83" spans="2:22" ht="18" customHeight="1" thickBot="1">
      <c r="B83" s="145"/>
      <c r="C83" s="145"/>
      <c r="D83" s="13" t="s">
        <v>122</v>
      </c>
      <c r="E83" s="13"/>
      <c r="F83" s="180">
        <f>COUNTIF($G$14:$G$73,"軽自動車")</f>
        <v>0</v>
      </c>
      <c r="G83" s="13" t="s">
        <v>108</v>
      </c>
      <c r="H83" s="349" t="s">
        <v>174</v>
      </c>
      <c r="I83" s="350"/>
      <c r="J83" s="408">
        <f>F81*J91+F82*J92+F83*J93</f>
        <v>0</v>
      </c>
      <c r="K83" s="409"/>
      <c r="L83" s="13"/>
      <c r="M83" s="13"/>
      <c r="N83" s="13"/>
      <c r="O83" s="13"/>
      <c r="P83" s="13"/>
      <c r="Q83" s="13"/>
      <c r="R83" s="13"/>
      <c r="S83" s="13"/>
      <c r="T83" s="13"/>
      <c r="U83" s="13"/>
      <c r="V83" s="13"/>
    </row>
    <row r="84" spans="2:22" ht="15" customHeight="1" thickBot="1">
      <c r="B84" s="145"/>
      <c r="C84" s="179"/>
      <c r="D84" s="17"/>
      <c r="E84" s="17"/>
      <c r="F84" s="17"/>
      <c r="G84" s="17"/>
      <c r="H84" s="17"/>
      <c r="I84" s="17"/>
      <c r="J84" s="17"/>
      <c r="K84" s="17"/>
      <c r="L84" s="17"/>
      <c r="M84" s="17"/>
      <c r="N84" s="17"/>
      <c r="O84" s="17"/>
      <c r="P84" s="17"/>
      <c r="Q84" s="17"/>
      <c r="R84" s="17"/>
      <c r="S84" s="25"/>
      <c r="T84" s="17"/>
      <c r="U84" s="17"/>
      <c r="V84" s="13"/>
    </row>
    <row r="85" spans="2:22" ht="26.25" thickBot="1">
      <c r="B85" s="181" t="s">
        <v>296</v>
      </c>
      <c r="C85" s="181"/>
      <c r="D85" s="19" t="s">
        <v>304</v>
      </c>
      <c r="E85" s="13"/>
      <c r="F85" s="405">
        <f>ROUNDDOWN(J83,-3)</f>
        <v>0</v>
      </c>
      <c r="G85" s="406"/>
      <c r="H85" s="13" t="s">
        <v>111</v>
      </c>
      <c r="I85" s="13"/>
      <c r="J85" s="13"/>
      <c r="K85" s="13"/>
      <c r="L85" s="13"/>
      <c r="M85" s="13"/>
      <c r="N85" s="13"/>
      <c r="O85" s="13"/>
      <c r="P85" s="13"/>
      <c r="Q85" s="13"/>
      <c r="R85" s="13"/>
      <c r="S85" s="13"/>
      <c r="T85" s="13"/>
      <c r="U85" s="13"/>
      <c r="V85" s="13"/>
    </row>
    <row r="86" spans="2:22">
      <c r="B86" s="145"/>
      <c r="C86" s="145"/>
      <c r="D86" s="13"/>
      <c r="E86" s="13"/>
      <c r="F86" s="13"/>
      <c r="G86" s="13"/>
      <c r="H86" s="13"/>
      <c r="I86" s="13"/>
      <c r="J86" s="13"/>
      <c r="K86" s="13"/>
      <c r="L86" s="13"/>
      <c r="M86" s="13"/>
      <c r="N86" s="13"/>
      <c r="O86" s="13"/>
      <c r="P86" s="13"/>
      <c r="Q86" s="13"/>
      <c r="R86" s="13"/>
      <c r="S86" s="13"/>
      <c r="T86" s="13"/>
      <c r="U86" s="13"/>
      <c r="V86" s="13"/>
    </row>
    <row r="90" spans="2:22" ht="19.5" hidden="1" thickBot="1">
      <c r="C90" t="s">
        <v>231</v>
      </c>
      <c r="D90" t="s">
        <v>115</v>
      </c>
      <c r="E90">
        <v>30000</v>
      </c>
      <c r="H90" t="s">
        <v>114</v>
      </c>
    </row>
    <row r="91" spans="2:22" ht="19.5" hidden="1" thickBot="1">
      <c r="C91" t="s">
        <v>232</v>
      </c>
      <c r="D91" t="s">
        <v>115</v>
      </c>
      <c r="E91">
        <v>30000</v>
      </c>
      <c r="H91" t="s">
        <v>115</v>
      </c>
      <c r="J91" s="21" t="str">
        <f>IFERROR(VLOOKUP(E9,C92:E93,3,FALSE),"0")</f>
        <v>0</v>
      </c>
    </row>
    <row r="92" spans="2:22" ht="19.5" hidden="1" thickBot="1">
      <c r="C92" t="s">
        <v>233</v>
      </c>
      <c r="D92" t="s">
        <v>115</v>
      </c>
      <c r="E92">
        <v>30000</v>
      </c>
      <c r="H92" t="s">
        <v>116</v>
      </c>
      <c r="J92" s="21" t="str">
        <f>IFERROR(VLOOKUP(E9,C96:E97,3,FALSE),"0")</f>
        <v>0</v>
      </c>
    </row>
    <row r="93" spans="2:22" ht="19.5" hidden="1" thickBot="1">
      <c r="C93" t="s">
        <v>234</v>
      </c>
      <c r="D93" t="s">
        <v>115</v>
      </c>
      <c r="E93">
        <v>30000</v>
      </c>
      <c r="H93" t="s">
        <v>117</v>
      </c>
      <c r="J93" s="21" t="str">
        <f>IFERROR(VLOOKUP(E9,C100:E101,3,FALSE),"0")</f>
        <v>0</v>
      </c>
    </row>
    <row r="94" spans="2:22" hidden="1">
      <c r="C94" t="s">
        <v>231</v>
      </c>
      <c r="D94" t="s">
        <v>116</v>
      </c>
      <c r="E94">
        <v>18000</v>
      </c>
    </row>
    <row r="95" spans="2:22" hidden="1">
      <c r="C95" t="s">
        <v>232</v>
      </c>
      <c r="D95" t="s">
        <v>116</v>
      </c>
      <c r="E95">
        <v>18000</v>
      </c>
    </row>
    <row r="96" spans="2:22" hidden="1">
      <c r="C96" t="s">
        <v>233</v>
      </c>
      <c r="D96" t="s">
        <v>116</v>
      </c>
      <c r="E96">
        <v>18000</v>
      </c>
    </row>
    <row r="97" spans="3:5" hidden="1">
      <c r="C97" t="s">
        <v>234</v>
      </c>
      <c r="D97" t="s">
        <v>116</v>
      </c>
      <c r="E97">
        <v>18000</v>
      </c>
    </row>
    <row r="98" spans="3:5" hidden="1">
      <c r="C98" t="s">
        <v>231</v>
      </c>
      <c r="D98" t="s">
        <v>117</v>
      </c>
      <c r="E98">
        <v>12000</v>
      </c>
    </row>
    <row r="99" spans="3:5" hidden="1">
      <c r="C99" t="s">
        <v>232</v>
      </c>
      <c r="D99" t="s">
        <v>117</v>
      </c>
      <c r="E99">
        <v>12000</v>
      </c>
    </row>
    <row r="100" spans="3:5" hidden="1">
      <c r="C100" t="s">
        <v>233</v>
      </c>
      <c r="D100" t="s">
        <v>117</v>
      </c>
      <c r="E100">
        <v>12000</v>
      </c>
    </row>
    <row r="101" spans="3:5" hidden="1">
      <c r="C101" t="s">
        <v>234</v>
      </c>
      <c r="D101" t="s">
        <v>117</v>
      </c>
      <c r="E101">
        <v>12000</v>
      </c>
    </row>
  </sheetData>
  <sheetProtection algorithmName="SHA-512" hashValue="mrR8RhZ5+LcmQvgpbgq057EAoECL4vxi53iWEV8mwlUZsQDwywZUPawoH6vXREOZ0VXylD6/Lm8LPZYCTSdpkg==" saltValue="8ZyR50IBSZhBP6TwU9S6bA==" spinCount="100000" sheet="1" scenarios="1"/>
  <autoFilter ref="B12:S12" xr:uid="{00000000-0001-0000-0900-000000000000}"/>
  <mergeCells count="15">
    <mergeCell ref="F85:G85"/>
    <mergeCell ref="G10:H10"/>
    <mergeCell ref="C3:S3"/>
    <mergeCell ref="D4:S4"/>
    <mergeCell ref="E6:H6"/>
    <mergeCell ref="E7:H7"/>
    <mergeCell ref="E9:F9"/>
    <mergeCell ref="I10:J10"/>
    <mergeCell ref="B78:S78"/>
    <mergeCell ref="C1:R1"/>
    <mergeCell ref="C2:S2"/>
    <mergeCell ref="H81:I81"/>
    <mergeCell ref="J81:K81"/>
    <mergeCell ref="H83:I83"/>
    <mergeCell ref="J83:K83"/>
  </mergeCells>
  <phoneticPr fontId="3"/>
  <conditionalFormatting sqref="B14:S74">
    <cfRule type="expression" dxfId="17" priority="54">
      <formula>$A$4=TRUE</formula>
    </cfRule>
  </conditionalFormatting>
  <conditionalFormatting sqref="D80:R80 D84:R84">
    <cfRule type="containsText" dxfId="16" priority="12" operator="containsText" text="×">
      <formula>NOT(ISERROR(SEARCH("×",D80)))</formula>
    </cfRule>
    <cfRule type="containsText" dxfId="15" priority="13" operator="containsText" text="×">
      <formula>NOT(ISERROR(SEARCH("×",D80)))</formula>
    </cfRule>
    <cfRule type="containsText" dxfId="14" priority="14" operator="containsText" text="×">
      <formula>NOT(ISERROR(SEARCH("×",D80)))</formula>
    </cfRule>
  </conditionalFormatting>
  <conditionalFormatting sqref="D75:S77 D79:S79">
    <cfRule type="containsText" dxfId="13" priority="1" operator="containsText" text="×">
      <formula>NOT(ISERROR(SEARCH("×",D75)))</formula>
    </cfRule>
    <cfRule type="containsText" dxfId="12" priority="2" operator="containsText" text="×">
      <formula>NOT(ISERROR(SEARCH("×",D75)))</formula>
    </cfRule>
    <cfRule type="containsText" dxfId="11" priority="3" operator="containsText" text="×">
      <formula>NOT(ISERROR(SEARCH("×",D75)))</formula>
    </cfRule>
  </conditionalFormatting>
  <conditionalFormatting sqref="I10">
    <cfRule type="containsText" dxfId="10" priority="20" operator="containsText" text="必要">
      <formula>NOT(ISERROR(SEARCH("必要",I10)))</formula>
    </cfRule>
    <cfRule type="containsText" dxfId="9" priority="21" operator="containsText" text="必要">
      <formula>NOT(ISERROR(SEARCH("必要",I10)))</formula>
    </cfRule>
    <cfRule type="containsText" dxfId="8" priority="23" operator="containsText" text="必要">
      <formula>NOT(ISERROR(SEARCH("必要",I10)))</formula>
    </cfRule>
  </conditionalFormatting>
  <conditionalFormatting sqref="T75:U80">
    <cfRule type="containsText" dxfId="7" priority="10" operator="containsText" text="要協議">
      <formula>NOT(ISERROR(SEARCH("要協議",T75)))</formula>
    </cfRule>
  </conditionalFormatting>
  <conditionalFormatting sqref="T84:U84">
    <cfRule type="containsText" dxfId="6" priority="15" operator="containsText" text="要協議">
      <formula>NOT(ISERROR(SEARCH("要協議",T84)))</formula>
    </cfRule>
  </conditionalFormatting>
  <dataValidations count="3">
    <dataValidation type="list" allowBlank="1" showInputMessage="1" showErrorMessage="1" sqref="G13:G73" xr:uid="{00000000-0002-0000-0900-000000000000}">
      <formula1>"大型ワゴン車,普通車,軽自動車"</formula1>
    </dataValidation>
    <dataValidation imeMode="halfAlpha" allowBlank="1" showInputMessage="1" showErrorMessage="1" sqref="F81:F83" xr:uid="{00000000-0002-0000-0900-000001000000}"/>
    <dataValidation type="custom" allowBlank="1" showInputMessage="1" showErrorMessage="1" errorTitle="重複コード" error="すでに入力されている車両番号です。" sqref="F14:F73" xr:uid="{3FEF8359-F0E4-41CE-B394-B4ABDCFB26B7}">
      <formula1>COUNTIF($F$14:$F$73,F14)=1</formula1>
    </dataValidation>
  </dataValidations>
  <pageMargins left="0.82677165354330717" right="0.23622047244094491" top="0.35433070866141736" bottom="0.35433070866141736" header="0.31496062992125984" footer="0.31496062992125984"/>
  <pageSetup paperSize="9" scale="5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3015" r:id="rId4" name="Check Box 7">
              <controlPr defaultSize="0" autoFill="0" autoLine="0" autoPict="0">
                <anchor moveWithCells="1">
                  <from>
                    <xdr:col>2</xdr:col>
                    <xdr:colOff>190500</xdr:colOff>
                    <xdr:row>3</xdr:row>
                    <xdr:rowOff>28575</xdr:rowOff>
                  </from>
                  <to>
                    <xdr:col>2</xdr:col>
                    <xdr:colOff>942975</xdr:colOff>
                    <xdr:row>3</xdr:row>
                    <xdr:rowOff>390525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9"/>
  <sheetViews>
    <sheetView view="pageBreakPreview" zoomScaleNormal="100" zoomScaleSheetLayoutView="100" workbookViewId="0">
      <selection activeCell="C29" sqref="C29:AC30"/>
    </sheetView>
  </sheetViews>
  <sheetFormatPr defaultColWidth="9" defaultRowHeight="18.75"/>
  <cols>
    <col min="1" max="1" width="4.125" style="58" customWidth="1"/>
    <col min="2" max="2" width="4.125" style="62" customWidth="1"/>
    <col min="3" max="33" width="4.125" style="58" customWidth="1"/>
    <col min="34" max="39" width="3.125" style="58" customWidth="1"/>
    <col min="40" max="16384" width="9" style="58"/>
  </cols>
  <sheetData>
    <row r="1" spans="1:33" s="67" customFormat="1" ht="35.1" customHeight="1">
      <c r="A1" s="475" t="s">
        <v>313</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57"/>
      <c r="AF1" s="57"/>
      <c r="AG1" s="57"/>
    </row>
    <row r="3" spans="1:33" ht="24.95" customHeight="1">
      <c r="T3" s="63" t="s">
        <v>262</v>
      </c>
      <c r="U3" s="63"/>
      <c r="V3" s="63"/>
      <c r="W3" s="63"/>
      <c r="X3" s="267">
        <f>'基本シート (記入例)'!M6</f>
        <v>45777</v>
      </c>
      <c r="Y3" s="267"/>
      <c r="Z3" s="267"/>
      <c r="AA3" s="267"/>
      <c r="AB3" s="267"/>
      <c r="AC3" s="267"/>
    </row>
    <row r="4" spans="1:33" ht="30" customHeight="1">
      <c r="A4" s="59"/>
      <c r="B4" s="12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57"/>
      <c r="AF4" s="57"/>
      <c r="AG4" s="57"/>
    </row>
    <row r="5" spans="1:33" ht="24.95" customHeight="1">
      <c r="D5" s="61"/>
      <c r="E5" s="61"/>
      <c r="F5" s="61"/>
      <c r="G5" s="61"/>
      <c r="H5" s="61"/>
      <c r="I5" s="61"/>
      <c r="J5" s="63" t="s">
        <v>264</v>
      </c>
      <c r="K5" s="61"/>
      <c r="L5" s="61"/>
      <c r="M5" s="61"/>
      <c r="N5" s="268" t="str">
        <f>'基本シート (記入例)'!M10</f>
        <v>〇〇福祉会デイサービスセンター</v>
      </c>
      <c r="O5" s="268"/>
      <c r="P5" s="268"/>
      <c r="Q5" s="268"/>
      <c r="R5" s="268"/>
      <c r="S5" s="268"/>
      <c r="T5" s="268"/>
      <c r="U5" s="268"/>
      <c r="V5" s="268"/>
      <c r="W5" s="268"/>
      <c r="X5" s="268"/>
      <c r="Y5" s="268"/>
      <c r="Z5" s="268"/>
      <c r="AA5" s="268"/>
      <c r="AB5" s="268"/>
      <c r="AC5" s="268"/>
    </row>
    <row r="6" spans="1:33">
      <c r="O6" s="62"/>
      <c r="P6" s="62"/>
      <c r="Q6" s="62"/>
      <c r="R6" s="62"/>
      <c r="S6" s="62"/>
      <c r="T6" s="62"/>
      <c r="U6" s="62"/>
      <c r="V6" s="62"/>
      <c r="W6" s="62"/>
      <c r="X6" s="62"/>
      <c r="Y6" s="62"/>
      <c r="Z6" s="62"/>
      <c r="AA6" s="62"/>
      <c r="AB6" s="62"/>
      <c r="AC6" s="62"/>
    </row>
    <row r="7" spans="1:33" ht="24.95" customHeight="1">
      <c r="D7" s="61"/>
      <c r="E7" s="61"/>
      <c r="F7" s="61"/>
      <c r="G7" s="61"/>
      <c r="H7" s="61"/>
      <c r="I7" s="61"/>
      <c r="J7" s="63" t="s">
        <v>112</v>
      </c>
      <c r="K7" s="61"/>
      <c r="L7" s="61"/>
      <c r="M7" s="61"/>
      <c r="N7" s="268" t="str">
        <f>'基本シート (記入例)'!M14</f>
        <v>通所系事業所</v>
      </c>
      <c r="O7" s="268"/>
      <c r="P7" s="268"/>
      <c r="Q7" s="268"/>
      <c r="R7" s="268"/>
      <c r="S7" s="268"/>
      <c r="T7" s="268"/>
      <c r="U7" s="268"/>
      <c r="V7" s="268"/>
      <c r="W7" s="268"/>
      <c r="X7" s="268"/>
      <c r="Y7" s="268"/>
      <c r="Z7" s="268"/>
      <c r="AA7" s="268"/>
      <c r="AB7" s="268"/>
      <c r="AC7" s="268"/>
    </row>
    <row r="8" spans="1:33">
      <c r="O8" s="62"/>
      <c r="P8" s="62"/>
      <c r="Q8" s="62"/>
      <c r="R8" s="62"/>
      <c r="S8" s="62"/>
      <c r="T8" s="62"/>
      <c r="U8" s="62"/>
      <c r="V8" s="62"/>
      <c r="W8" s="62"/>
      <c r="X8" s="62"/>
      <c r="Y8" s="62"/>
      <c r="Z8" s="62"/>
      <c r="AA8" s="62"/>
      <c r="AB8" s="62"/>
      <c r="AC8" s="62"/>
    </row>
    <row r="9" spans="1:33" ht="24.95" customHeight="1">
      <c r="D9" s="61"/>
      <c r="E9" s="61"/>
      <c r="F9" s="61"/>
      <c r="G9" s="61"/>
      <c r="H9" s="61"/>
      <c r="I9" s="61"/>
      <c r="J9" s="63" t="s">
        <v>245</v>
      </c>
      <c r="K9" s="61"/>
      <c r="L9" s="61"/>
      <c r="M9" s="61"/>
      <c r="N9" s="268" t="str">
        <f>'基本シート (記入例)'!M15</f>
        <v>通所介護（現行相当あり）</v>
      </c>
      <c r="O9" s="268"/>
      <c r="P9" s="268"/>
      <c r="Q9" s="268"/>
      <c r="R9" s="268"/>
      <c r="S9" s="268"/>
      <c r="T9" s="268"/>
      <c r="U9" s="268"/>
      <c r="V9" s="268"/>
      <c r="W9" s="268"/>
      <c r="X9" s="268"/>
      <c r="Y9" s="268"/>
      <c r="Z9" s="268"/>
      <c r="AA9" s="268"/>
      <c r="AB9" s="268"/>
      <c r="AC9" s="268"/>
    </row>
    <row r="10" spans="1:33" ht="24.95" customHeight="1">
      <c r="D10" s="61"/>
      <c r="E10" s="61"/>
      <c r="F10" s="61"/>
      <c r="G10" s="61"/>
      <c r="H10" s="61"/>
      <c r="I10" s="61"/>
      <c r="J10" s="63"/>
      <c r="K10" s="61"/>
      <c r="L10" s="61"/>
      <c r="M10" s="61"/>
      <c r="N10" s="128"/>
      <c r="O10" s="128"/>
      <c r="P10" s="128"/>
      <c r="Q10" s="128"/>
      <c r="R10" s="128"/>
      <c r="S10" s="128"/>
      <c r="T10" s="128"/>
      <c r="U10" s="128"/>
      <c r="V10" s="128"/>
      <c r="W10" s="128"/>
      <c r="X10" s="128"/>
      <c r="Y10" s="128"/>
      <c r="Z10" s="128"/>
      <c r="AA10" s="128"/>
      <c r="AB10" s="128"/>
      <c r="AC10" s="128"/>
    </row>
    <row r="11" spans="1:33">
      <c r="Y11" s="62"/>
      <c r="Z11" s="62"/>
      <c r="AA11" s="62"/>
      <c r="AB11" s="62"/>
      <c r="AC11" s="62"/>
    </row>
    <row r="12" spans="1:33" ht="24.95" customHeight="1">
      <c r="B12" s="130" t="str">
        <f>IF('実績報告書 (記入例)'!$B$13="×","〇","")</f>
        <v/>
      </c>
      <c r="C12" s="61" t="s">
        <v>351</v>
      </c>
    </row>
    <row r="13" spans="1:33" ht="24.95" customHeight="1">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5"/>
    </row>
    <row r="14" spans="1:33" ht="24.95" customHeight="1">
      <c r="C14" s="536"/>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8"/>
    </row>
    <row r="15" spans="1:33" ht="8.4499999999999993" customHeight="1"/>
    <row r="16" spans="1:33" ht="24.95" customHeight="1">
      <c r="B16" s="130" t="str">
        <f>IF('実績報告書 (記入例)'!$C$13="×","〇","")</f>
        <v/>
      </c>
      <c r="C16" s="61" t="s">
        <v>339</v>
      </c>
    </row>
    <row r="17" spans="2:29" ht="24.95" customHeight="1">
      <c r="C17" s="533"/>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5"/>
    </row>
    <row r="18" spans="2:29" ht="24.95" customHeight="1">
      <c r="C18" s="536"/>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8"/>
    </row>
    <row r="19" spans="2:29" ht="8.4499999999999993" customHeight="1">
      <c r="Y19" s="62"/>
      <c r="Z19" s="62"/>
      <c r="AA19" s="62"/>
      <c r="AB19" s="62"/>
      <c r="AC19" s="62"/>
    </row>
    <row r="20" spans="2:29" ht="24.95" customHeight="1">
      <c r="B20" s="130" t="str">
        <f>IF('実績報告書 (記入例)'!$D$13="×","〇","")</f>
        <v/>
      </c>
      <c r="C20" s="61" t="s">
        <v>340</v>
      </c>
    </row>
    <row r="21" spans="2:29" ht="24.95" customHeight="1">
      <c r="C21" s="533"/>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5"/>
    </row>
    <row r="22" spans="2:29" ht="24.95" customHeight="1">
      <c r="C22" s="536"/>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8"/>
    </row>
    <row r="23" spans="2:29" ht="8.4499999999999993" customHeight="1"/>
    <row r="24" spans="2:29" ht="24.95" customHeight="1">
      <c r="B24" s="130" t="str">
        <f>IF('実績報告書 (記入例)'!$E$13="×","〇","")</f>
        <v>〇</v>
      </c>
      <c r="C24" s="61" t="s">
        <v>352</v>
      </c>
    </row>
    <row r="25" spans="2:29" ht="24.95" customHeight="1">
      <c r="C25" s="533" t="s">
        <v>361</v>
      </c>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5"/>
    </row>
    <row r="26" spans="2:29" ht="24.95" customHeight="1">
      <c r="C26" s="536"/>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8"/>
    </row>
    <row r="27" spans="2:29" ht="8.4499999999999993" customHeight="1">
      <c r="Y27" s="62"/>
      <c r="Z27" s="62"/>
      <c r="AA27" s="62"/>
      <c r="AB27" s="62"/>
      <c r="AC27" s="62"/>
    </row>
    <row r="28" spans="2:29" ht="24.95" customHeight="1">
      <c r="B28" s="130" t="str">
        <f>IF('実績報告書 (記入例)'!$F$13="×","〇","")</f>
        <v/>
      </c>
      <c r="C28" s="61" t="s">
        <v>353</v>
      </c>
    </row>
    <row r="29" spans="2:29" ht="24.95" customHeight="1">
      <c r="C29" s="533"/>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5"/>
    </row>
    <row r="30" spans="2:29" ht="24.95" customHeight="1">
      <c r="C30" s="536"/>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8"/>
    </row>
    <row r="31" spans="2:29" ht="8.4499999999999993" customHeight="1"/>
    <row r="32" spans="2:29" ht="24.95" customHeight="1">
      <c r="B32" s="130" t="str">
        <f>IF('実績報告書 (記入例)'!$G$13="×","〇","")</f>
        <v/>
      </c>
      <c r="C32" s="61" t="s">
        <v>354</v>
      </c>
    </row>
    <row r="33" spans="2:29" ht="24.95" customHeight="1">
      <c r="C33" s="533"/>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5"/>
    </row>
    <row r="34" spans="2:29" ht="24.95" customHeight="1">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8"/>
    </row>
    <row r="35" spans="2:29" ht="8.4499999999999993" customHeight="1">
      <c r="Y35" s="62"/>
      <c r="Z35" s="62"/>
      <c r="AA35" s="62"/>
      <c r="AB35" s="62"/>
      <c r="AC35" s="62"/>
    </row>
    <row r="36" spans="2:29" ht="24.95" customHeight="1">
      <c r="B36" s="130" t="str">
        <f>IF('実績報告書 (記入例)'!$F$13="×","〇","")</f>
        <v/>
      </c>
      <c r="C36" s="61" t="s">
        <v>355</v>
      </c>
    </row>
    <row r="37" spans="2:29" ht="24.95" customHeight="1">
      <c r="C37" s="533"/>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5"/>
    </row>
    <row r="38" spans="2:29" ht="24.95" customHeight="1">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8"/>
    </row>
    <row r="39" spans="2:29" ht="8.4499999999999993" customHeight="1"/>
    <row r="40" spans="2:29" ht="24.95" customHeight="1">
      <c r="B40" s="130" t="str">
        <f>IF('実績報告書 (記入例)'!$G$13="×","〇","")</f>
        <v/>
      </c>
      <c r="C40" s="61" t="s">
        <v>356</v>
      </c>
    </row>
    <row r="41" spans="2:29" ht="24.95" customHeight="1">
      <c r="C41" s="533"/>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5"/>
    </row>
    <row r="42" spans="2:29" ht="24.95" customHeight="1">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8"/>
    </row>
    <row r="43" spans="2:29" ht="8.4499999999999993" customHeight="1">
      <c r="Y43" s="62"/>
      <c r="Z43" s="62"/>
      <c r="AA43" s="62"/>
      <c r="AB43" s="62"/>
      <c r="AC43" s="62"/>
    </row>
    <row r="44" spans="2:29" ht="24.95" customHeight="1">
      <c r="B44" s="130" t="str">
        <f>IF('実績報告書 (記入例)'!$F$13="×","〇","")</f>
        <v/>
      </c>
      <c r="C44" s="61" t="s">
        <v>357</v>
      </c>
    </row>
    <row r="45" spans="2:29" ht="24.95" customHeight="1">
      <c r="C45" s="533"/>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5"/>
    </row>
    <row r="46" spans="2:29" ht="24.95" customHeight="1">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8"/>
    </row>
    <row r="47" spans="2:29" ht="8.4499999999999993" customHeight="1"/>
    <row r="48" spans="2:29" ht="24.95" customHeight="1">
      <c r="B48" s="130" t="str">
        <f>IF('実績報告書 (記入例)'!$G$13="×","〇","")</f>
        <v/>
      </c>
      <c r="C48" s="61" t="s">
        <v>358</v>
      </c>
    </row>
    <row r="49" spans="2:29" ht="24.95" customHeight="1">
      <c r="C49" s="533"/>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5"/>
    </row>
    <row r="50" spans="2:29" ht="24.95" customHeight="1">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8"/>
    </row>
    <row r="51" spans="2:29" ht="8.4499999999999993" customHeight="1">
      <c r="Y51" s="62"/>
      <c r="Z51" s="62"/>
      <c r="AA51" s="62"/>
      <c r="AB51" s="62"/>
      <c r="AC51" s="62"/>
    </row>
    <row r="52" spans="2:29" ht="24.95" customHeight="1">
      <c r="B52" s="130" t="str">
        <f>IF('実績報告書 (記入例)'!$F$13="×","〇","")</f>
        <v/>
      </c>
      <c r="C52" s="61" t="s">
        <v>359</v>
      </c>
    </row>
    <row r="53" spans="2:29" ht="24.95" customHeight="1">
      <c r="C53" s="533"/>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5"/>
    </row>
    <row r="54" spans="2:29" ht="24.95" customHeight="1">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8"/>
    </row>
    <row r="55" spans="2:29" ht="8.4499999999999993" customHeight="1"/>
    <row r="56" spans="2:29" ht="24.95" customHeight="1">
      <c r="B56" s="130" t="str">
        <f>IF('実績報告書 (記入例)'!$G$13="×","〇","")</f>
        <v/>
      </c>
      <c r="C56" s="61" t="s">
        <v>360</v>
      </c>
    </row>
    <row r="57" spans="2:29" ht="24.95" customHeight="1">
      <c r="C57" s="533"/>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5"/>
    </row>
    <row r="58" spans="2:29" ht="24.95" customHeight="1">
      <c r="C58" s="536"/>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8"/>
    </row>
    <row r="59" spans="2:29" ht="6.75" customHeight="1"/>
  </sheetData>
  <sheetProtection algorithmName="SHA-512" hashValue="S386ccfYy3V3YgJ9Wd7Qk0L1Eb03ogcPUT3qYUFYMaLqINaoItsDim9HNDNS8jdILEro6sloq6RbH9DxMiETwA==" saltValue="Ao/Sqn6R6uK1xaW5tgsI1g==" spinCount="100000" sheet="1" scenarios="1"/>
  <mergeCells count="17">
    <mergeCell ref="C53:AC54"/>
    <mergeCell ref="C57:AC58"/>
    <mergeCell ref="C45:AC46"/>
    <mergeCell ref="C49:AC50"/>
    <mergeCell ref="C37:AC38"/>
    <mergeCell ref="C41:AC42"/>
    <mergeCell ref="C17:AC18"/>
    <mergeCell ref="C21:AC22"/>
    <mergeCell ref="C25:AC26"/>
    <mergeCell ref="C29:AC30"/>
    <mergeCell ref="C33:AC34"/>
    <mergeCell ref="C13:AC14"/>
    <mergeCell ref="A1:AD1"/>
    <mergeCell ref="X3:AC3"/>
    <mergeCell ref="N5:AC5"/>
    <mergeCell ref="N7:AC7"/>
    <mergeCell ref="N9:AC9"/>
  </mergeCells>
  <phoneticPr fontId="3"/>
  <conditionalFormatting sqref="C13:AC14 C17:AC18 C21:AC22 C25:AC26 C29:AC30 C33:AC34 C37:AC38 C41:AC42 C45:AC46 C49:AC50 C53:AC54 C57:AC58">
    <cfRule type="cellIs" dxfId="5" priority="1" operator="equal">
      <formula>""</formula>
    </cfRule>
  </conditionalFormatting>
  <dataValidations count="1">
    <dataValidation imeMode="hiragana" allowBlank="1" showInputMessage="1" showErrorMessage="1" sqref="C13:AC14 C17:AC18 C21:AC22 C25:AC26 C29:AC30 C57:AC58 C53:AC54 C45:AC46 C49:AC50 C33:AC34 C37:AC38 C41:AC42" xr:uid="{00000000-0002-0000-0A00-000000000000}"/>
  </dataValidations>
  <pageMargins left="0.70866141732283472" right="0.70866141732283472" top="0.74803149606299213" bottom="0.55118110236220474" header="0.31496062992125984" footer="0.31496062992125984"/>
  <pageSetup paperSize="9" scale="59" fitToWidth="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T62"/>
  <sheetViews>
    <sheetView showZeros="0" view="pageBreakPreview" zoomScaleNormal="100" zoomScaleSheetLayoutView="100" workbookViewId="0">
      <selection activeCell="AV45" sqref="AV45"/>
    </sheetView>
  </sheetViews>
  <sheetFormatPr defaultColWidth="8.75" defaultRowHeight="19.5"/>
  <cols>
    <col min="1" max="36" width="3.75" style="79" customWidth="1"/>
    <col min="37" max="37" width="10.625" style="77" hidden="1" customWidth="1"/>
    <col min="38" max="38" width="10.625" style="78" hidden="1" customWidth="1"/>
    <col min="39" max="39" width="4.625" style="79" hidden="1" customWidth="1"/>
    <col min="40" max="40" width="12.625" style="79" hidden="1" customWidth="1"/>
    <col min="41" max="41" width="8.625" style="79" customWidth="1"/>
    <col min="42" max="42" width="4.625" style="79" customWidth="1"/>
    <col min="43" max="16384" width="8.75" style="79"/>
  </cols>
  <sheetData>
    <row r="2" spans="1:72" ht="33">
      <c r="A2" s="428"/>
      <c r="B2" s="428"/>
      <c r="C2" s="428"/>
      <c r="D2" s="428"/>
      <c r="E2" s="428"/>
      <c r="F2" s="428"/>
      <c r="G2" s="428"/>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BE2" s="80"/>
      <c r="BF2" s="80"/>
    </row>
    <row r="3" spans="1:72" ht="24" customHeight="1">
      <c r="A3" s="429" t="s">
        <v>311</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81"/>
      <c r="AL3" s="82"/>
      <c r="AO3" s="76"/>
      <c r="AP3" s="76"/>
      <c r="AQ3" s="76"/>
      <c r="AS3" s="76"/>
      <c r="AT3" s="76"/>
      <c r="AU3" s="76"/>
      <c r="AV3" s="76"/>
      <c r="AW3" s="76"/>
      <c r="AX3" s="76"/>
      <c r="AY3" s="76"/>
      <c r="AZ3" s="76"/>
      <c r="BA3" s="76"/>
      <c r="BB3" s="83"/>
      <c r="BE3" s="80"/>
      <c r="BF3" s="80"/>
      <c r="BR3" s="84"/>
      <c r="BS3" s="84"/>
      <c r="BT3" s="84"/>
    </row>
    <row r="4" spans="1:72" ht="24.9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81"/>
      <c r="AL4" s="82"/>
      <c r="AM4" s="436"/>
      <c r="AN4" s="436"/>
      <c r="AO4" s="436"/>
      <c r="AP4" s="436"/>
      <c r="AQ4" s="76"/>
      <c r="AV4" s="76"/>
      <c r="AW4" s="76"/>
      <c r="AX4" s="76"/>
      <c r="AY4" s="76"/>
      <c r="AZ4" s="76"/>
      <c r="BA4" s="76"/>
      <c r="BB4" s="85"/>
      <c r="BE4" s="80"/>
      <c r="BF4" s="80"/>
      <c r="BR4" s="84"/>
      <c r="BS4" s="84"/>
      <c r="BT4" s="84"/>
    </row>
    <row r="5" spans="1:72" ht="24.9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81"/>
      <c r="AL5" s="82"/>
      <c r="AM5" s="436"/>
      <c r="AN5" s="436"/>
      <c r="AO5" s="436"/>
      <c r="AP5" s="436"/>
      <c r="AQ5" s="76"/>
      <c r="AV5" s="76"/>
      <c r="AW5" s="76"/>
      <c r="AX5" s="76"/>
      <c r="AY5" s="76"/>
      <c r="AZ5" s="76"/>
      <c r="BA5" s="76"/>
      <c r="BB5" s="85"/>
      <c r="BE5" s="80"/>
      <c r="BF5" s="80"/>
      <c r="BR5" s="84"/>
      <c r="BS5" s="84"/>
      <c r="BT5" s="84"/>
    </row>
    <row r="6" spans="1:72" ht="15" customHeight="1">
      <c r="A6" s="85"/>
      <c r="B6" s="85"/>
      <c r="C6" s="85"/>
      <c r="D6" s="85"/>
      <c r="E6" s="85"/>
      <c r="F6" s="85"/>
      <c r="G6" s="85"/>
      <c r="H6" s="85"/>
      <c r="I6" s="85"/>
      <c r="J6" s="85"/>
      <c r="K6" s="85"/>
      <c r="L6" s="85"/>
      <c r="M6" s="85"/>
      <c r="N6" s="85"/>
      <c r="O6" s="85"/>
      <c r="P6" s="85"/>
      <c r="Q6" s="85"/>
      <c r="R6" s="85"/>
      <c r="S6" s="85"/>
      <c r="T6" s="85"/>
      <c r="U6" s="86"/>
      <c r="V6" s="85"/>
      <c r="W6" s="85"/>
      <c r="X6" s="85"/>
      <c r="Y6" s="85"/>
      <c r="Z6" s="85"/>
      <c r="AA6" s="85"/>
      <c r="AB6" s="85"/>
      <c r="AC6" s="85"/>
      <c r="AD6" s="85"/>
      <c r="AE6" s="85"/>
      <c r="AF6" s="85"/>
      <c r="AG6" s="85"/>
      <c r="AH6" s="85"/>
      <c r="AI6" s="85"/>
      <c r="AJ6" s="85"/>
      <c r="AK6" s="81"/>
      <c r="AL6" s="82" t="s">
        <v>1</v>
      </c>
      <c r="AO6" s="85"/>
      <c r="AP6" s="83"/>
      <c r="AQ6" s="85"/>
      <c r="AV6" s="85"/>
      <c r="AW6" s="85"/>
      <c r="AX6" s="85"/>
      <c r="AY6" s="85"/>
      <c r="AZ6" s="85"/>
      <c r="BA6" s="85"/>
      <c r="BB6" s="85"/>
      <c r="BE6" s="80"/>
      <c r="BF6" s="80"/>
      <c r="BR6" s="84"/>
      <c r="BS6" s="84"/>
      <c r="BT6" s="84"/>
    </row>
    <row r="7" spans="1:72" ht="24.95" customHeight="1">
      <c r="A7" s="85"/>
      <c r="B7" s="85"/>
      <c r="C7" s="85"/>
      <c r="D7" s="85"/>
      <c r="E7" s="85"/>
      <c r="F7" s="85"/>
      <c r="G7" s="85"/>
      <c r="H7" s="85"/>
      <c r="I7" s="85"/>
      <c r="J7" s="85"/>
      <c r="K7" s="85"/>
      <c r="L7" s="85"/>
      <c r="M7" s="85"/>
      <c r="N7" s="85"/>
      <c r="O7" s="85"/>
      <c r="P7" s="85"/>
      <c r="Q7" s="85"/>
      <c r="R7" s="85"/>
      <c r="S7" s="85"/>
      <c r="T7" s="85"/>
      <c r="U7" s="86"/>
      <c r="V7" s="85"/>
      <c r="W7" s="85"/>
      <c r="X7" s="85"/>
      <c r="Y7" s="85"/>
      <c r="Z7" s="87"/>
      <c r="AA7" s="87"/>
      <c r="AB7" s="87"/>
      <c r="AC7" s="87"/>
      <c r="AD7" s="87"/>
      <c r="AE7" s="433">
        <f>'基本シート (記入例)'!M6</f>
        <v>45777</v>
      </c>
      <c r="AF7" s="433">
        <f>'基本シート (記入例)'!S6</f>
        <v>0</v>
      </c>
      <c r="AG7" s="433">
        <f>'基本シート (記入例)'!T6</f>
        <v>0</v>
      </c>
      <c r="AH7" s="433">
        <f>'基本シート (記入例)'!U6</f>
        <v>0</v>
      </c>
      <c r="AI7" s="433">
        <f>'基本シート (記入例)'!V6</f>
        <v>0</v>
      </c>
      <c r="AJ7" s="433">
        <f>'基本シート (記入例)'!W6</f>
        <v>0</v>
      </c>
      <c r="AK7" s="81" t="str">
        <f>IF(COUNTA(AE7)=1,"〇","×")</f>
        <v>〇</v>
      </c>
      <c r="AL7" s="82" t="s">
        <v>3</v>
      </c>
      <c r="AO7" s="85"/>
      <c r="AP7" s="83"/>
      <c r="AQ7" s="85"/>
      <c r="AV7" s="85"/>
      <c r="AW7" s="85"/>
      <c r="AX7" s="85"/>
      <c r="AY7" s="85"/>
      <c r="AZ7" s="85"/>
      <c r="BA7" s="85"/>
      <c r="BB7" s="85"/>
      <c r="BE7" s="80"/>
      <c r="BF7" s="80"/>
      <c r="BR7" s="84"/>
      <c r="BS7" s="84"/>
      <c r="BT7" s="84"/>
    </row>
    <row r="8" spans="1:72" ht="15" customHeight="1">
      <c r="A8" s="85"/>
      <c r="B8" s="85"/>
      <c r="C8" s="85"/>
      <c r="D8" s="85"/>
      <c r="E8" s="85"/>
      <c r="F8" s="85"/>
      <c r="G8" s="85"/>
      <c r="H8" s="85"/>
      <c r="I8" s="85"/>
      <c r="J8" s="85"/>
      <c r="K8" s="85"/>
      <c r="L8" s="85"/>
      <c r="M8" s="85"/>
      <c r="N8" s="85"/>
      <c r="O8" s="85"/>
      <c r="P8" s="85"/>
      <c r="Q8" s="85"/>
      <c r="R8" s="85"/>
      <c r="S8" s="85"/>
      <c r="T8" s="85"/>
      <c r="U8" s="86"/>
      <c r="V8" s="85"/>
      <c r="W8" s="85"/>
      <c r="X8" s="85"/>
      <c r="Y8" s="85"/>
      <c r="Z8" s="88"/>
      <c r="AA8" s="88"/>
      <c r="AB8" s="88"/>
      <c r="AC8" s="88"/>
      <c r="AD8" s="88"/>
      <c r="AE8" s="88"/>
      <c r="AF8" s="88"/>
      <c r="AG8" s="88"/>
      <c r="AH8" s="88"/>
      <c r="AI8" s="88"/>
      <c r="AJ8" s="88"/>
      <c r="AK8" s="81"/>
      <c r="AL8" s="82"/>
      <c r="AO8" s="85"/>
      <c r="AP8" s="83"/>
      <c r="AQ8" s="85"/>
      <c r="AV8" s="85"/>
      <c r="AW8" s="85"/>
      <c r="AX8" s="85"/>
      <c r="AY8" s="85"/>
      <c r="AZ8" s="85"/>
      <c r="BA8" s="85"/>
      <c r="BB8" s="85"/>
      <c r="BE8" s="80"/>
      <c r="BF8" s="80"/>
      <c r="BR8" s="84"/>
      <c r="BS8" s="84"/>
      <c r="BT8" s="84"/>
    </row>
    <row r="9" spans="1:72" ht="24.95" customHeight="1">
      <c r="A9" s="89" t="s">
        <v>69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81"/>
      <c r="AL9" s="82" t="s">
        <v>2</v>
      </c>
      <c r="AO9" s="85"/>
      <c r="AP9" s="83"/>
      <c r="AQ9" s="85"/>
      <c r="AV9" s="85"/>
      <c r="AW9" s="85"/>
      <c r="AX9" s="85"/>
      <c r="AY9" s="85"/>
      <c r="AZ9" s="85"/>
      <c r="BA9" s="85"/>
      <c r="BB9" s="85"/>
      <c r="BE9" s="80"/>
      <c r="BF9" s="80"/>
      <c r="BR9" s="84"/>
      <c r="BS9" s="84"/>
      <c r="BT9" s="84"/>
    </row>
    <row r="10" spans="1:72" ht="15" customHeight="1">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81"/>
      <c r="AL10" s="82"/>
      <c r="AQ10" s="85"/>
      <c r="AV10" s="85"/>
      <c r="AW10" s="85"/>
      <c r="AX10" s="85"/>
      <c r="AY10" s="85"/>
      <c r="AZ10" s="85"/>
      <c r="BA10" s="85"/>
      <c r="BB10" s="85"/>
      <c r="BE10" s="80"/>
      <c r="BF10" s="80"/>
      <c r="BR10" s="84"/>
      <c r="BS10" s="84"/>
      <c r="BT10" s="84"/>
    </row>
    <row r="11" spans="1:72" ht="9.9499999999999993" customHeight="1">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3"/>
      <c r="AN11" s="94"/>
      <c r="AO11" s="94"/>
      <c r="AP11" s="94"/>
      <c r="AQ11" s="85"/>
      <c r="AR11" s="85"/>
      <c r="AS11" s="85"/>
      <c r="AT11" s="85"/>
      <c r="AU11" s="85"/>
      <c r="AV11" s="85"/>
      <c r="AW11" s="85"/>
      <c r="AX11" s="85"/>
      <c r="AY11" s="85"/>
      <c r="AZ11" s="85"/>
      <c r="BA11" s="85"/>
      <c r="BB11" s="85"/>
      <c r="BE11" s="80"/>
      <c r="BF11" s="80"/>
      <c r="BR11" s="84"/>
      <c r="BS11" s="84"/>
      <c r="BT11" s="84"/>
    </row>
    <row r="12" spans="1:72" ht="20.100000000000001" customHeight="1">
      <c r="A12" s="91"/>
      <c r="B12" s="92"/>
      <c r="C12" s="92"/>
      <c r="D12" s="92"/>
      <c r="E12" s="92"/>
      <c r="F12" s="92"/>
      <c r="G12" s="92"/>
      <c r="H12" s="92"/>
      <c r="I12" s="92"/>
      <c r="J12" s="92"/>
      <c r="K12" s="92"/>
      <c r="L12" s="92"/>
      <c r="M12" s="92"/>
      <c r="N12" s="431" t="s">
        <v>70</v>
      </c>
      <c r="O12" s="431"/>
      <c r="P12" s="431"/>
      <c r="Q12" s="431"/>
      <c r="R12" s="431"/>
      <c r="S12" s="432" t="str">
        <f>'基本シート (記入例)'!M7</f>
        <v>社会福祉法人〇〇福祉会</v>
      </c>
      <c r="T12" s="432"/>
      <c r="U12" s="432"/>
      <c r="V12" s="432"/>
      <c r="W12" s="432"/>
      <c r="X12" s="432"/>
      <c r="Y12" s="432"/>
      <c r="Z12" s="432"/>
      <c r="AA12" s="432"/>
      <c r="AB12" s="432"/>
      <c r="AC12" s="432"/>
      <c r="AD12" s="432"/>
      <c r="AE12" s="432"/>
      <c r="AF12" s="432"/>
      <c r="AG12" s="432"/>
      <c r="AH12" s="432"/>
      <c r="AI12" s="432"/>
      <c r="AJ12" s="432"/>
      <c r="AK12" s="93" t="str">
        <f>IF(COUNTA(S12)=1,"〇","×")</f>
        <v>〇</v>
      </c>
      <c r="AN12" s="94"/>
      <c r="AO12" s="94"/>
      <c r="AP12" s="94"/>
      <c r="AQ12" s="85"/>
      <c r="AR12" s="85"/>
      <c r="AS12" s="85"/>
      <c r="AT12" s="85"/>
      <c r="AU12" s="85"/>
      <c r="AV12" s="85"/>
      <c r="AW12" s="85"/>
      <c r="AX12" s="85"/>
      <c r="AY12" s="85"/>
      <c r="AZ12" s="85"/>
      <c r="BA12" s="85"/>
      <c r="BB12" s="85"/>
      <c r="BE12" s="80"/>
      <c r="BF12" s="80"/>
      <c r="BR12" s="84"/>
      <c r="BS12" s="84"/>
      <c r="BT12" s="84"/>
    </row>
    <row r="13" spans="1:72" ht="20.100000000000001" customHeight="1">
      <c r="A13" s="91"/>
      <c r="B13" s="92"/>
      <c r="C13" s="92"/>
      <c r="D13" s="92"/>
      <c r="E13" s="92"/>
      <c r="F13" s="92"/>
      <c r="G13" s="92"/>
      <c r="H13" s="92"/>
      <c r="I13" s="92"/>
      <c r="J13" s="92"/>
      <c r="K13" s="92"/>
      <c r="L13" s="92"/>
      <c r="M13" s="92"/>
      <c r="N13" s="431"/>
      <c r="O13" s="431"/>
      <c r="P13" s="431"/>
      <c r="Q13" s="431"/>
      <c r="R13" s="431"/>
      <c r="S13" s="432"/>
      <c r="T13" s="432"/>
      <c r="U13" s="432"/>
      <c r="V13" s="432"/>
      <c r="W13" s="432"/>
      <c r="X13" s="432"/>
      <c r="Y13" s="432"/>
      <c r="Z13" s="432"/>
      <c r="AA13" s="432"/>
      <c r="AB13" s="432"/>
      <c r="AC13" s="432"/>
      <c r="AD13" s="432"/>
      <c r="AE13" s="432"/>
      <c r="AF13" s="432"/>
      <c r="AG13" s="432"/>
      <c r="AH13" s="432"/>
      <c r="AI13" s="432"/>
      <c r="AJ13" s="432"/>
      <c r="AK13" s="93"/>
      <c r="AN13" s="94"/>
      <c r="AO13" s="94"/>
      <c r="AP13" s="94"/>
      <c r="AQ13" s="85"/>
      <c r="AR13" s="85"/>
      <c r="AS13" s="85"/>
      <c r="AT13" s="85"/>
      <c r="AU13" s="85"/>
      <c r="AV13" s="85"/>
      <c r="AW13" s="85"/>
      <c r="AX13" s="85"/>
      <c r="AY13" s="85"/>
      <c r="AZ13" s="85"/>
      <c r="BA13" s="85"/>
      <c r="BB13" s="85"/>
      <c r="BE13" s="80"/>
      <c r="BF13" s="80"/>
      <c r="BR13" s="84"/>
      <c r="BS13" s="84"/>
      <c r="BT13" s="84"/>
    </row>
    <row r="14" spans="1:72" ht="20.100000000000001" customHeight="1">
      <c r="A14" s="85"/>
      <c r="B14" s="85"/>
      <c r="C14" s="85"/>
      <c r="D14" s="85"/>
      <c r="E14" s="85"/>
      <c r="F14" s="85"/>
      <c r="G14" s="85"/>
      <c r="H14" s="85"/>
      <c r="I14" s="85"/>
      <c r="J14" s="85"/>
      <c r="K14" s="85"/>
      <c r="L14" s="85"/>
      <c r="M14" s="85"/>
      <c r="N14" s="431" t="s">
        <v>73</v>
      </c>
      <c r="O14" s="431"/>
      <c r="P14" s="431"/>
      <c r="Q14" s="431"/>
      <c r="R14" s="431"/>
      <c r="S14" s="432" t="str">
        <f>'基本シート (記入例)'!M9</f>
        <v>丹波市柏原町柏原〇〇〇〇番地</v>
      </c>
      <c r="T14" s="432"/>
      <c r="U14" s="432"/>
      <c r="V14" s="432"/>
      <c r="W14" s="432"/>
      <c r="X14" s="432"/>
      <c r="Y14" s="432"/>
      <c r="Z14" s="432"/>
      <c r="AA14" s="432"/>
      <c r="AB14" s="432"/>
      <c r="AC14" s="432"/>
      <c r="AD14" s="432"/>
      <c r="AE14" s="432"/>
      <c r="AF14" s="432"/>
      <c r="AG14" s="432"/>
      <c r="AH14" s="432"/>
      <c r="AI14" s="432"/>
      <c r="AJ14" s="432"/>
      <c r="AK14" s="81" t="str">
        <f>IF(COUNTA(S14)=1,"〇","×")</f>
        <v>〇</v>
      </c>
      <c r="AL14" s="95" t="s">
        <v>4</v>
      </c>
      <c r="AN14" s="96" t="s">
        <v>0</v>
      </c>
      <c r="AO14" s="83"/>
      <c r="AP14" s="85"/>
      <c r="AQ14" s="85"/>
      <c r="AR14" s="85"/>
      <c r="AS14" s="85"/>
      <c r="AT14" s="85"/>
      <c r="AU14" s="85"/>
      <c r="AV14" s="85"/>
      <c r="AW14" s="85"/>
      <c r="AX14" s="85"/>
      <c r="AY14" s="85"/>
      <c r="AZ14" s="85"/>
      <c r="BA14" s="85"/>
      <c r="BB14" s="85"/>
      <c r="BE14" s="80"/>
      <c r="BF14" s="80"/>
      <c r="BR14" s="84"/>
      <c r="BS14" s="84"/>
      <c r="BT14" s="84"/>
    </row>
    <row r="15" spans="1:72" ht="20.100000000000001" customHeight="1">
      <c r="A15" s="85"/>
      <c r="B15" s="85"/>
      <c r="C15" s="85"/>
      <c r="D15" s="85"/>
      <c r="E15" s="85"/>
      <c r="F15" s="85"/>
      <c r="G15" s="85"/>
      <c r="H15" s="85"/>
      <c r="I15" s="85"/>
      <c r="J15" s="85"/>
      <c r="K15" s="85"/>
      <c r="L15" s="85"/>
      <c r="M15" s="85"/>
      <c r="N15" s="431"/>
      <c r="O15" s="431"/>
      <c r="P15" s="431"/>
      <c r="Q15" s="431"/>
      <c r="R15" s="431"/>
      <c r="S15" s="432"/>
      <c r="T15" s="432"/>
      <c r="U15" s="432"/>
      <c r="V15" s="432"/>
      <c r="W15" s="432"/>
      <c r="X15" s="432"/>
      <c r="Y15" s="432"/>
      <c r="Z15" s="432"/>
      <c r="AA15" s="432"/>
      <c r="AB15" s="432"/>
      <c r="AC15" s="432"/>
      <c r="AD15" s="432"/>
      <c r="AE15" s="432"/>
      <c r="AF15" s="432"/>
      <c r="AG15" s="432"/>
      <c r="AH15" s="432"/>
      <c r="AI15" s="432"/>
      <c r="AJ15" s="432"/>
      <c r="AK15" s="93"/>
      <c r="AO15" s="83"/>
      <c r="AP15" s="85"/>
      <c r="AQ15" s="85"/>
      <c r="AR15" s="85"/>
      <c r="AS15" s="85"/>
      <c r="AT15" s="85"/>
      <c r="AU15" s="85"/>
      <c r="AV15" s="85"/>
      <c r="AW15" s="85"/>
      <c r="AX15" s="85"/>
      <c r="AY15" s="85"/>
      <c r="AZ15" s="85"/>
      <c r="BA15" s="85"/>
      <c r="BB15" s="85"/>
      <c r="BE15" s="80"/>
      <c r="BF15" s="80"/>
      <c r="BR15" s="84"/>
      <c r="BS15" s="84"/>
      <c r="BT15" s="84"/>
    </row>
    <row r="16" spans="1:72" ht="20.100000000000001" customHeight="1">
      <c r="A16" s="85"/>
      <c r="B16" s="85"/>
      <c r="C16" s="85"/>
      <c r="D16" s="85"/>
      <c r="E16" s="85"/>
      <c r="F16" s="85"/>
      <c r="G16" s="85"/>
      <c r="H16" s="85"/>
      <c r="I16" s="85"/>
      <c r="J16" s="85"/>
      <c r="K16" s="85"/>
      <c r="L16" s="85"/>
      <c r="M16" s="85"/>
      <c r="N16" s="416" t="s">
        <v>77</v>
      </c>
      <c r="O16" s="417"/>
      <c r="P16" s="417"/>
      <c r="Q16" s="417"/>
      <c r="R16" s="417"/>
      <c r="S16" s="417"/>
      <c r="T16" s="417"/>
      <c r="U16" s="417"/>
      <c r="V16" s="418"/>
      <c r="W16" s="432" t="str">
        <f>'基本シート (記入例)'!M17</f>
        <v>理事長　丹波　一郎</v>
      </c>
      <c r="X16" s="432"/>
      <c r="Y16" s="432"/>
      <c r="Z16" s="432"/>
      <c r="AA16" s="432"/>
      <c r="AB16" s="432"/>
      <c r="AC16" s="432"/>
      <c r="AD16" s="432"/>
      <c r="AE16" s="432"/>
      <c r="AF16" s="432"/>
      <c r="AG16" s="432"/>
      <c r="AH16" s="432"/>
      <c r="AI16" s="432"/>
      <c r="AJ16" s="432"/>
      <c r="AK16" s="81" t="str">
        <f>IF(COUNTA(W16)=1,"〇","×")</f>
        <v>〇</v>
      </c>
      <c r="AL16" s="95" t="s">
        <v>8</v>
      </c>
      <c r="AM16" s="85"/>
      <c r="AN16" s="85"/>
      <c r="AO16" s="83"/>
      <c r="AP16" s="85"/>
      <c r="AQ16" s="85"/>
      <c r="AR16" s="85"/>
      <c r="AS16" s="85"/>
      <c r="AT16" s="85"/>
      <c r="AU16" s="85"/>
      <c r="AV16" s="85"/>
      <c r="AW16" s="85"/>
      <c r="AX16" s="85"/>
      <c r="AY16" s="85"/>
      <c r="AZ16" s="85"/>
      <c r="BA16" s="85"/>
      <c r="BB16" s="85"/>
    </row>
    <row r="17" spans="1:72" ht="20.100000000000001" customHeight="1">
      <c r="A17" s="85"/>
      <c r="B17" s="85"/>
      <c r="C17" s="85"/>
      <c r="D17" s="85"/>
      <c r="E17" s="85"/>
      <c r="F17" s="85"/>
      <c r="G17" s="85"/>
      <c r="H17" s="85"/>
      <c r="I17" s="85"/>
      <c r="J17" s="85"/>
      <c r="K17" s="85"/>
      <c r="L17" s="85"/>
      <c r="M17" s="85"/>
      <c r="N17" s="419"/>
      <c r="O17" s="420"/>
      <c r="P17" s="420"/>
      <c r="Q17" s="420"/>
      <c r="R17" s="420"/>
      <c r="S17" s="420"/>
      <c r="T17" s="420"/>
      <c r="U17" s="420"/>
      <c r="V17" s="421"/>
      <c r="W17" s="432"/>
      <c r="X17" s="432"/>
      <c r="Y17" s="432"/>
      <c r="Z17" s="432"/>
      <c r="AA17" s="432"/>
      <c r="AB17" s="432"/>
      <c r="AC17" s="432"/>
      <c r="AD17" s="432"/>
      <c r="AE17" s="432"/>
      <c r="AF17" s="432"/>
      <c r="AG17" s="432"/>
      <c r="AH17" s="432"/>
      <c r="AI17" s="432"/>
      <c r="AJ17" s="432"/>
      <c r="AK17" s="97"/>
      <c r="AL17" s="95"/>
      <c r="AM17" s="85"/>
      <c r="AN17" s="85"/>
      <c r="AO17" s="83"/>
      <c r="AP17" s="85"/>
      <c r="AQ17" s="85"/>
      <c r="AR17" s="85"/>
      <c r="AS17" s="85"/>
      <c r="AT17" s="85"/>
      <c r="AU17" s="85"/>
      <c r="AV17" s="85"/>
      <c r="AW17" s="85"/>
      <c r="AX17" s="85"/>
      <c r="AY17" s="85"/>
      <c r="AZ17" s="85"/>
      <c r="BA17" s="85"/>
      <c r="BB17" s="85"/>
    </row>
    <row r="18" spans="1:72" ht="20.100000000000001" customHeight="1">
      <c r="A18" s="85"/>
      <c r="B18" s="85"/>
      <c r="C18" s="85"/>
      <c r="D18" s="85"/>
      <c r="E18" s="85"/>
      <c r="F18" s="85"/>
      <c r="G18" s="85"/>
      <c r="H18" s="85"/>
      <c r="I18" s="85"/>
      <c r="J18" s="85"/>
      <c r="K18" s="85"/>
      <c r="L18" s="85"/>
      <c r="M18" s="85"/>
      <c r="N18" s="416" t="s">
        <v>9</v>
      </c>
      <c r="O18" s="417"/>
      <c r="P18" s="417"/>
      <c r="Q18" s="417"/>
      <c r="R18" s="417"/>
      <c r="S18" s="417"/>
      <c r="T18" s="417"/>
      <c r="U18" s="417"/>
      <c r="V18" s="418"/>
      <c r="W18" s="432" t="str">
        <f>'基本シート (記入例)'!M22</f>
        <v>0795-〇〇-〇〇〇〇</v>
      </c>
      <c r="X18" s="432"/>
      <c r="Y18" s="432"/>
      <c r="Z18" s="432"/>
      <c r="AA18" s="432"/>
      <c r="AB18" s="432"/>
      <c r="AC18" s="432"/>
      <c r="AD18" s="432"/>
      <c r="AE18" s="432"/>
      <c r="AF18" s="432"/>
      <c r="AG18" s="432"/>
      <c r="AH18" s="432"/>
      <c r="AI18" s="432"/>
      <c r="AJ18" s="432"/>
      <c r="AK18" s="81" t="str">
        <f>IF(COUNTA(W18)=1,"〇","×")</f>
        <v>〇</v>
      </c>
      <c r="AL18" s="95" t="s">
        <v>10</v>
      </c>
      <c r="AM18" s="85"/>
      <c r="AN18" s="85"/>
      <c r="AO18" s="83"/>
      <c r="AP18" s="85"/>
      <c r="AQ18" s="85"/>
      <c r="AR18" s="85"/>
      <c r="AS18" s="85"/>
      <c r="AT18" s="85"/>
      <c r="AU18" s="85"/>
      <c r="AV18" s="85"/>
      <c r="AW18" s="85"/>
      <c r="AX18" s="85"/>
      <c r="AY18" s="85"/>
      <c r="AZ18" s="85"/>
      <c r="BA18" s="85"/>
      <c r="BB18" s="85"/>
    </row>
    <row r="19" spans="1:72" ht="20.100000000000001" customHeight="1">
      <c r="A19" s="85"/>
      <c r="B19" s="85"/>
      <c r="C19" s="85"/>
      <c r="D19" s="85"/>
      <c r="E19" s="85"/>
      <c r="F19" s="85"/>
      <c r="G19" s="85"/>
      <c r="H19" s="85"/>
      <c r="I19" s="85"/>
      <c r="J19" s="85"/>
      <c r="K19" s="85"/>
      <c r="L19" s="85"/>
      <c r="M19" s="85"/>
      <c r="N19" s="419"/>
      <c r="O19" s="420"/>
      <c r="P19" s="420"/>
      <c r="Q19" s="420"/>
      <c r="R19" s="420"/>
      <c r="S19" s="420"/>
      <c r="T19" s="420"/>
      <c r="U19" s="420"/>
      <c r="V19" s="421"/>
      <c r="W19" s="432"/>
      <c r="X19" s="432"/>
      <c r="Y19" s="432"/>
      <c r="Z19" s="432"/>
      <c r="AA19" s="432"/>
      <c r="AB19" s="432"/>
      <c r="AC19" s="432"/>
      <c r="AD19" s="432"/>
      <c r="AE19" s="432"/>
      <c r="AF19" s="432"/>
      <c r="AG19" s="432"/>
      <c r="AH19" s="432"/>
      <c r="AI19" s="432"/>
      <c r="AJ19" s="432"/>
      <c r="AK19" s="97"/>
      <c r="AL19" s="95"/>
      <c r="AM19" s="85"/>
      <c r="AN19" s="85"/>
      <c r="AO19" s="83"/>
      <c r="AP19" s="85"/>
      <c r="AQ19" s="85"/>
      <c r="AR19" s="85"/>
      <c r="AS19" s="85"/>
      <c r="AT19" s="85"/>
      <c r="AU19" s="85"/>
      <c r="AV19" s="85"/>
      <c r="AW19" s="85"/>
      <c r="AX19" s="85"/>
      <c r="AY19" s="85"/>
      <c r="AZ19" s="85"/>
      <c r="BA19" s="85"/>
      <c r="BB19" s="85"/>
    </row>
    <row r="20" spans="1:72" ht="20.100000000000001" customHeight="1">
      <c r="A20" s="85"/>
      <c r="B20" s="85"/>
      <c r="C20" s="85"/>
      <c r="D20" s="85"/>
      <c r="E20" s="85"/>
      <c r="F20" s="85"/>
      <c r="G20" s="85"/>
      <c r="H20" s="85"/>
      <c r="I20" s="85"/>
      <c r="J20" s="85"/>
      <c r="K20" s="85"/>
      <c r="L20" s="85"/>
      <c r="M20" s="85"/>
      <c r="N20" s="416" t="s">
        <v>11</v>
      </c>
      <c r="O20" s="417"/>
      <c r="P20" s="417"/>
      <c r="Q20" s="417"/>
      <c r="R20" s="417"/>
      <c r="S20" s="417"/>
      <c r="T20" s="417"/>
      <c r="U20" s="417"/>
      <c r="V20" s="418"/>
      <c r="W20" s="432" t="str">
        <f>'基本シート (記入例)'!M23</f>
        <v>kaigohoken@tamba.co.jp</v>
      </c>
      <c r="X20" s="432"/>
      <c r="Y20" s="432"/>
      <c r="Z20" s="432"/>
      <c r="AA20" s="432"/>
      <c r="AB20" s="432"/>
      <c r="AC20" s="432"/>
      <c r="AD20" s="432"/>
      <c r="AE20" s="432"/>
      <c r="AF20" s="432"/>
      <c r="AG20" s="432"/>
      <c r="AH20" s="432"/>
      <c r="AI20" s="432"/>
      <c r="AJ20" s="432"/>
      <c r="AK20" s="81" t="str">
        <f>IF(COUNTA(W20)=1,"〇","×")</f>
        <v>〇</v>
      </c>
      <c r="AL20" s="95" t="s">
        <v>12</v>
      </c>
      <c r="AM20" s="85"/>
      <c r="AN20" s="85"/>
      <c r="AO20" s="83"/>
      <c r="AP20" s="85"/>
      <c r="AQ20" s="85"/>
      <c r="AR20" s="85"/>
      <c r="AS20" s="85"/>
      <c r="AT20" s="85"/>
      <c r="AU20" s="85"/>
      <c r="AV20" s="85"/>
      <c r="AW20" s="85"/>
      <c r="AX20" s="85"/>
      <c r="AY20" s="85"/>
      <c r="AZ20" s="85"/>
      <c r="BA20" s="85"/>
      <c r="BB20" s="85"/>
    </row>
    <row r="21" spans="1:72" ht="20.100000000000001" customHeight="1">
      <c r="A21" s="85"/>
      <c r="B21" s="85"/>
      <c r="C21" s="85"/>
      <c r="D21" s="85"/>
      <c r="E21" s="85"/>
      <c r="F21" s="85"/>
      <c r="G21" s="85"/>
      <c r="H21" s="85"/>
      <c r="I21" s="85"/>
      <c r="J21" s="85"/>
      <c r="K21" s="85"/>
      <c r="L21" s="85"/>
      <c r="M21" s="85"/>
      <c r="N21" s="419"/>
      <c r="O21" s="420"/>
      <c r="P21" s="420"/>
      <c r="Q21" s="420"/>
      <c r="R21" s="420"/>
      <c r="S21" s="420"/>
      <c r="T21" s="420"/>
      <c r="U21" s="420"/>
      <c r="V21" s="421"/>
      <c r="W21" s="432"/>
      <c r="X21" s="432"/>
      <c r="Y21" s="432"/>
      <c r="Z21" s="432"/>
      <c r="AA21" s="432"/>
      <c r="AB21" s="432"/>
      <c r="AC21" s="432"/>
      <c r="AD21" s="432"/>
      <c r="AE21" s="432"/>
      <c r="AF21" s="432"/>
      <c r="AG21" s="432"/>
      <c r="AH21" s="432"/>
      <c r="AI21" s="432"/>
      <c r="AJ21" s="432"/>
      <c r="AK21" s="93"/>
    </row>
    <row r="22" spans="1:72" ht="20.100000000000001" customHeight="1">
      <c r="A22" s="85"/>
      <c r="B22" s="85"/>
      <c r="C22" s="85"/>
      <c r="D22" s="85"/>
      <c r="E22" s="85"/>
      <c r="F22" s="85"/>
      <c r="G22" s="85"/>
      <c r="H22" s="85"/>
      <c r="I22" s="85"/>
      <c r="J22" s="85"/>
      <c r="K22" s="85"/>
      <c r="L22" s="85"/>
      <c r="M22" s="85"/>
      <c r="N22" s="431" t="s">
        <v>46</v>
      </c>
      <c r="O22" s="431"/>
      <c r="P22" s="431"/>
      <c r="Q22" s="431"/>
      <c r="R22" s="431"/>
      <c r="S22" s="432" t="str">
        <f>'基本シート (記入例)'!M13</f>
        <v>〇〇〇〇〇〇〇〇〇〇〇</v>
      </c>
      <c r="T22" s="432"/>
      <c r="U22" s="432"/>
      <c r="V22" s="432"/>
      <c r="W22" s="432"/>
      <c r="X22" s="432"/>
      <c r="Y22" s="432"/>
      <c r="Z22" s="432"/>
      <c r="AA22" s="432"/>
      <c r="AB22" s="432"/>
      <c r="AC22" s="432"/>
      <c r="AD22" s="432"/>
      <c r="AE22" s="432"/>
      <c r="AF22" s="432"/>
      <c r="AG22" s="432"/>
      <c r="AH22" s="432"/>
      <c r="AI22" s="432"/>
      <c r="AJ22" s="432"/>
      <c r="AK22" s="81" t="str">
        <f>IF(COUNTA(S22)=1,"〇","×")</f>
        <v>〇</v>
      </c>
      <c r="AL22" s="95" t="s">
        <v>6</v>
      </c>
      <c r="AO22" s="83"/>
      <c r="AP22" s="85"/>
      <c r="AQ22" s="85"/>
      <c r="AR22" s="85"/>
      <c r="AS22" s="85"/>
      <c r="AT22" s="85"/>
      <c r="AU22" s="85"/>
      <c r="AV22" s="85"/>
      <c r="AW22" s="85"/>
      <c r="AX22" s="85"/>
      <c r="AY22" s="85"/>
      <c r="AZ22" s="85"/>
      <c r="BA22" s="85"/>
      <c r="BB22" s="85"/>
      <c r="BE22" s="80"/>
      <c r="BF22" s="80"/>
      <c r="BR22" s="84"/>
      <c r="BS22" s="84"/>
      <c r="BT22" s="84"/>
    </row>
    <row r="23" spans="1:72" ht="20.100000000000001" customHeight="1">
      <c r="A23" s="85"/>
      <c r="B23" s="85"/>
      <c r="C23" s="85"/>
      <c r="D23" s="85"/>
      <c r="E23" s="85"/>
      <c r="F23" s="85"/>
      <c r="G23" s="85"/>
      <c r="H23" s="85"/>
      <c r="I23" s="85"/>
      <c r="J23" s="85"/>
      <c r="K23" s="85"/>
      <c r="L23" s="85"/>
      <c r="M23" s="85"/>
      <c r="N23" s="431"/>
      <c r="O23" s="431"/>
      <c r="P23" s="431"/>
      <c r="Q23" s="431"/>
      <c r="R23" s="431"/>
      <c r="S23" s="432"/>
      <c r="T23" s="432"/>
      <c r="U23" s="432"/>
      <c r="V23" s="432"/>
      <c r="W23" s="432"/>
      <c r="X23" s="432"/>
      <c r="Y23" s="432"/>
      <c r="Z23" s="432"/>
      <c r="AA23" s="432"/>
      <c r="AB23" s="432"/>
      <c r="AC23" s="432"/>
      <c r="AD23" s="432"/>
      <c r="AE23" s="432"/>
      <c r="AF23" s="432"/>
      <c r="AG23" s="432"/>
      <c r="AH23" s="432"/>
      <c r="AI23" s="432"/>
      <c r="AJ23" s="432"/>
      <c r="AK23" s="81"/>
      <c r="AL23" s="95" t="s">
        <v>7</v>
      </c>
      <c r="AM23" s="85"/>
      <c r="AN23" s="85"/>
      <c r="AO23" s="83"/>
      <c r="AP23" s="85"/>
      <c r="AQ23" s="85"/>
      <c r="AR23" s="85"/>
      <c r="AS23" s="85"/>
      <c r="AT23" s="85"/>
      <c r="AU23" s="85"/>
      <c r="AV23" s="85"/>
      <c r="AW23" s="85"/>
      <c r="AX23" s="85"/>
      <c r="AY23" s="85"/>
      <c r="AZ23" s="85"/>
      <c r="BA23" s="85"/>
      <c r="BB23" s="85"/>
    </row>
    <row r="24" spans="1:72" ht="20.100000000000001" customHeight="1">
      <c r="A24" s="85"/>
      <c r="B24" s="85"/>
      <c r="C24" s="85"/>
      <c r="D24" s="85"/>
      <c r="E24" s="85"/>
      <c r="F24" s="85"/>
      <c r="G24" s="85"/>
      <c r="H24" s="85"/>
      <c r="I24" s="85"/>
      <c r="J24" s="85"/>
      <c r="K24" s="85"/>
      <c r="L24" s="85"/>
      <c r="M24" s="85"/>
      <c r="N24" s="431" t="s">
        <v>29</v>
      </c>
      <c r="O24" s="431"/>
      <c r="P24" s="431"/>
      <c r="Q24" s="431"/>
      <c r="R24" s="431"/>
      <c r="S24" s="432" t="str">
        <f>'基本シート (記入例)'!M10</f>
        <v>〇〇福祉会デイサービスセンター</v>
      </c>
      <c r="T24" s="432"/>
      <c r="U24" s="432"/>
      <c r="V24" s="432"/>
      <c r="W24" s="432"/>
      <c r="X24" s="432"/>
      <c r="Y24" s="432"/>
      <c r="Z24" s="432"/>
      <c r="AA24" s="432"/>
      <c r="AB24" s="432"/>
      <c r="AC24" s="432"/>
      <c r="AD24" s="432"/>
      <c r="AE24" s="432"/>
      <c r="AF24" s="432"/>
      <c r="AG24" s="432"/>
      <c r="AH24" s="432"/>
      <c r="AI24" s="432"/>
      <c r="AJ24" s="432"/>
      <c r="AK24" s="81" t="str">
        <f>IF(COUNTA(S24)=1,"〇","×")</f>
        <v>〇</v>
      </c>
      <c r="AL24" s="95" t="s">
        <v>5</v>
      </c>
      <c r="AO24" s="83"/>
      <c r="AP24" s="85"/>
      <c r="AQ24" s="85"/>
      <c r="AR24" s="85"/>
      <c r="AS24" s="85"/>
      <c r="AU24" s="85"/>
      <c r="AV24" s="85"/>
      <c r="AW24" s="85"/>
      <c r="AX24" s="85"/>
      <c r="AY24" s="85"/>
      <c r="AZ24" s="85"/>
      <c r="BA24" s="85"/>
      <c r="BB24" s="85"/>
      <c r="BE24" s="80"/>
      <c r="BF24" s="80"/>
      <c r="BR24" s="84"/>
      <c r="BS24" s="84"/>
      <c r="BT24" s="84"/>
    </row>
    <row r="25" spans="1:72" ht="20.100000000000001" customHeight="1">
      <c r="A25" s="85"/>
      <c r="B25" s="85"/>
      <c r="C25" s="85"/>
      <c r="D25" s="85"/>
      <c r="E25" s="85"/>
      <c r="F25" s="85"/>
      <c r="G25" s="85"/>
      <c r="H25" s="85"/>
      <c r="I25" s="85"/>
      <c r="J25" s="85"/>
      <c r="K25" s="85"/>
      <c r="L25" s="85"/>
      <c r="M25" s="85"/>
      <c r="N25" s="431"/>
      <c r="O25" s="431"/>
      <c r="P25" s="431"/>
      <c r="Q25" s="431"/>
      <c r="R25" s="431"/>
      <c r="S25" s="432"/>
      <c r="T25" s="432"/>
      <c r="U25" s="432"/>
      <c r="V25" s="432"/>
      <c r="W25" s="432"/>
      <c r="X25" s="432"/>
      <c r="Y25" s="432"/>
      <c r="Z25" s="432"/>
      <c r="AA25" s="432"/>
      <c r="AB25" s="432"/>
      <c r="AC25" s="432"/>
      <c r="AD25" s="432"/>
      <c r="AE25" s="432"/>
      <c r="AF25" s="432"/>
      <c r="AG25" s="432"/>
      <c r="AH25" s="432"/>
      <c r="AI25" s="432"/>
      <c r="AJ25" s="432"/>
      <c r="AK25" s="93"/>
      <c r="AO25" s="83"/>
      <c r="AP25" s="85"/>
      <c r="AQ25" s="85"/>
      <c r="AR25" s="85"/>
      <c r="AS25" s="85"/>
      <c r="AT25" s="85"/>
      <c r="AU25" s="85"/>
      <c r="AV25" s="85"/>
      <c r="AW25" s="85"/>
      <c r="AX25" s="85"/>
      <c r="AY25" s="85"/>
      <c r="AZ25" s="85"/>
      <c r="BA25" s="85"/>
      <c r="BB25" s="85"/>
      <c r="BE25" s="80"/>
      <c r="BF25" s="80"/>
      <c r="BR25" s="84"/>
      <c r="BS25" s="84"/>
      <c r="BT25" s="84"/>
    </row>
    <row r="26" spans="1:72" ht="20.100000000000001" customHeight="1">
      <c r="A26" s="85"/>
      <c r="B26" s="85"/>
      <c r="C26" s="85"/>
      <c r="D26" s="85"/>
      <c r="E26" s="85"/>
      <c r="F26" s="85"/>
      <c r="G26" s="85"/>
      <c r="H26" s="85"/>
      <c r="I26" s="85"/>
      <c r="J26" s="85"/>
      <c r="K26" s="85"/>
      <c r="L26" s="85"/>
      <c r="M26" s="85"/>
      <c r="N26" s="431" t="s">
        <v>237</v>
      </c>
      <c r="O26" s="431"/>
      <c r="P26" s="431"/>
      <c r="Q26" s="431"/>
      <c r="R26" s="431"/>
      <c r="S26" s="432" t="str">
        <f>'基本シート (記入例)'!M12</f>
        <v>丹波市氷上町常楽〇〇〇番地</v>
      </c>
      <c r="T26" s="432"/>
      <c r="U26" s="432"/>
      <c r="V26" s="432"/>
      <c r="W26" s="432"/>
      <c r="X26" s="432"/>
      <c r="Y26" s="432"/>
      <c r="Z26" s="432"/>
      <c r="AA26" s="432"/>
      <c r="AB26" s="432"/>
      <c r="AC26" s="432"/>
      <c r="AD26" s="432"/>
      <c r="AE26" s="432"/>
      <c r="AF26" s="432"/>
      <c r="AG26" s="432"/>
      <c r="AH26" s="432"/>
      <c r="AI26" s="432"/>
      <c r="AJ26" s="432"/>
      <c r="AK26" s="81" t="str">
        <f>IF(COUNTA(S26)=1,"〇","×")</f>
        <v>〇</v>
      </c>
      <c r="AL26" s="95" t="s">
        <v>4</v>
      </c>
      <c r="AN26" s="96" t="s">
        <v>0</v>
      </c>
      <c r="AO26" s="83"/>
      <c r="AP26" s="85"/>
      <c r="AQ26" s="85"/>
      <c r="AR26" s="85"/>
      <c r="AS26" s="85"/>
      <c r="AT26" s="85"/>
      <c r="AU26" s="85"/>
      <c r="AV26" s="85"/>
      <c r="AW26" s="85"/>
      <c r="AX26" s="85"/>
      <c r="AY26" s="85"/>
      <c r="AZ26" s="85"/>
      <c r="BA26" s="85"/>
      <c r="BB26" s="85"/>
      <c r="BE26" s="80"/>
      <c r="BF26" s="80"/>
      <c r="BR26" s="84"/>
      <c r="BS26" s="84"/>
      <c r="BT26" s="84"/>
    </row>
    <row r="27" spans="1:72" ht="20.100000000000001" customHeight="1">
      <c r="A27" s="85"/>
      <c r="B27" s="85"/>
      <c r="C27" s="85"/>
      <c r="D27" s="85"/>
      <c r="E27" s="85"/>
      <c r="F27" s="85"/>
      <c r="G27" s="85"/>
      <c r="H27" s="85"/>
      <c r="I27" s="85"/>
      <c r="J27" s="85"/>
      <c r="K27" s="85"/>
      <c r="L27" s="85"/>
      <c r="M27" s="85"/>
      <c r="N27" s="431"/>
      <c r="O27" s="431"/>
      <c r="P27" s="431"/>
      <c r="Q27" s="431"/>
      <c r="R27" s="431"/>
      <c r="S27" s="432"/>
      <c r="T27" s="432"/>
      <c r="U27" s="432"/>
      <c r="V27" s="432"/>
      <c r="W27" s="432"/>
      <c r="X27" s="432"/>
      <c r="Y27" s="432"/>
      <c r="Z27" s="432"/>
      <c r="AA27" s="432"/>
      <c r="AB27" s="432"/>
      <c r="AC27" s="432"/>
      <c r="AD27" s="432"/>
      <c r="AE27" s="432"/>
      <c r="AF27" s="432"/>
      <c r="AG27" s="432"/>
      <c r="AH27" s="432"/>
      <c r="AI27" s="432"/>
      <c r="AJ27" s="432"/>
      <c r="AK27" s="93"/>
      <c r="AO27" s="83"/>
      <c r="AP27" s="85"/>
      <c r="AQ27" s="85"/>
      <c r="AR27" s="85"/>
      <c r="AS27" s="85"/>
      <c r="AT27" s="85"/>
      <c r="AU27" s="85"/>
      <c r="AV27" s="85"/>
      <c r="AW27" s="85"/>
      <c r="AX27" s="85"/>
      <c r="AY27" s="85"/>
      <c r="AZ27" s="85"/>
      <c r="BA27" s="85"/>
      <c r="BB27" s="85"/>
      <c r="BE27" s="80"/>
      <c r="BF27" s="80"/>
      <c r="BR27" s="84"/>
      <c r="BS27" s="84"/>
      <c r="BT27" s="84"/>
    </row>
    <row r="28" spans="1:72" ht="20.100000000000001" customHeight="1">
      <c r="A28" s="85"/>
      <c r="B28" s="85"/>
      <c r="C28" s="85"/>
      <c r="D28" s="85"/>
      <c r="E28" s="85"/>
      <c r="F28" s="85"/>
      <c r="G28" s="85"/>
      <c r="H28" s="85"/>
      <c r="I28" s="85"/>
      <c r="J28" s="85"/>
      <c r="K28" s="85"/>
      <c r="L28" s="85"/>
      <c r="M28" s="85"/>
      <c r="N28" s="416" t="s">
        <v>197</v>
      </c>
      <c r="O28" s="417"/>
      <c r="P28" s="417"/>
      <c r="Q28" s="417"/>
      <c r="R28" s="417"/>
      <c r="S28" s="417"/>
      <c r="T28" s="417"/>
      <c r="U28" s="417"/>
      <c r="V28" s="418"/>
      <c r="W28" s="422" t="str">
        <f>'実績報告書 (記入例)'!C6</f>
        <v>通所系事業所（入浴介助あり）</v>
      </c>
      <c r="X28" s="423"/>
      <c r="Y28" s="423"/>
      <c r="Z28" s="423"/>
      <c r="AA28" s="423"/>
      <c r="AB28" s="423"/>
      <c r="AC28" s="423"/>
      <c r="AD28" s="423"/>
      <c r="AE28" s="423"/>
      <c r="AF28" s="423"/>
      <c r="AG28" s="423"/>
      <c r="AH28" s="423"/>
      <c r="AI28" s="423"/>
      <c r="AJ28" s="424"/>
      <c r="AK28" s="81" t="str">
        <f>IF(COUNTA(W28)=1,"〇","×")</f>
        <v>〇</v>
      </c>
      <c r="AL28" s="95" t="s">
        <v>8</v>
      </c>
      <c r="AM28" s="85"/>
      <c r="AN28" s="85"/>
      <c r="AO28" s="83"/>
      <c r="AP28" s="85"/>
      <c r="AQ28" s="85"/>
      <c r="AR28" s="85"/>
      <c r="AS28" s="85"/>
      <c r="AT28" s="85"/>
      <c r="AU28" s="85"/>
      <c r="AV28" s="85"/>
      <c r="AW28" s="85"/>
      <c r="AX28" s="85"/>
      <c r="AY28" s="85"/>
      <c r="AZ28" s="85"/>
      <c r="BA28" s="85"/>
      <c r="BB28" s="85"/>
    </row>
    <row r="29" spans="1:72" ht="20.100000000000001" customHeight="1">
      <c r="A29" s="85"/>
      <c r="B29" s="85"/>
      <c r="C29" s="85"/>
      <c r="D29" s="85"/>
      <c r="E29" s="85"/>
      <c r="F29" s="85"/>
      <c r="G29" s="85"/>
      <c r="H29" s="85"/>
      <c r="I29" s="85"/>
      <c r="J29" s="85"/>
      <c r="K29" s="85"/>
      <c r="L29" s="85"/>
      <c r="M29" s="85"/>
      <c r="N29" s="419"/>
      <c r="O29" s="420"/>
      <c r="P29" s="420"/>
      <c r="Q29" s="420"/>
      <c r="R29" s="420"/>
      <c r="S29" s="420"/>
      <c r="T29" s="420"/>
      <c r="U29" s="420"/>
      <c r="V29" s="421"/>
      <c r="W29" s="425"/>
      <c r="X29" s="426"/>
      <c r="Y29" s="426"/>
      <c r="Z29" s="426"/>
      <c r="AA29" s="426"/>
      <c r="AB29" s="426"/>
      <c r="AC29" s="426"/>
      <c r="AD29" s="426"/>
      <c r="AE29" s="426"/>
      <c r="AF29" s="426"/>
      <c r="AG29" s="426"/>
      <c r="AH29" s="426"/>
      <c r="AI29" s="426"/>
      <c r="AJ29" s="427"/>
      <c r="AK29" s="97"/>
      <c r="AL29" s="95"/>
      <c r="AM29" s="85"/>
      <c r="AN29" s="85"/>
      <c r="AO29" s="83"/>
      <c r="AP29" s="85"/>
      <c r="AQ29" s="85"/>
      <c r="AR29" s="85"/>
      <c r="AS29" s="85"/>
      <c r="AT29" s="85"/>
      <c r="AU29" s="85"/>
      <c r="AV29" s="85"/>
      <c r="AW29" s="85"/>
      <c r="AX29" s="85"/>
      <c r="AY29" s="85"/>
      <c r="AZ29" s="85"/>
      <c r="BA29" s="85"/>
      <c r="BB29" s="85"/>
    </row>
    <row r="30" spans="1:72" ht="20.100000000000001" customHeight="1">
      <c r="A30" s="85"/>
      <c r="B30" s="85"/>
      <c r="C30" s="85"/>
      <c r="D30" s="85"/>
      <c r="E30" s="85"/>
      <c r="F30" s="85"/>
      <c r="G30" s="85"/>
      <c r="H30" s="85"/>
      <c r="I30" s="85"/>
      <c r="J30" s="85"/>
      <c r="K30" s="85"/>
      <c r="L30" s="85"/>
      <c r="M30" s="85"/>
      <c r="N30" s="416" t="s">
        <v>198</v>
      </c>
      <c r="O30" s="417"/>
      <c r="P30" s="417"/>
      <c r="Q30" s="417"/>
      <c r="R30" s="417"/>
      <c r="S30" s="417"/>
      <c r="T30" s="417"/>
      <c r="U30" s="417"/>
      <c r="V30" s="418"/>
      <c r="W30" s="422" t="str">
        <f>'基本シート (記入例)'!M15</f>
        <v>通所介護（現行相当あり）</v>
      </c>
      <c r="X30" s="423"/>
      <c r="Y30" s="423"/>
      <c r="Z30" s="423"/>
      <c r="AA30" s="423"/>
      <c r="AB30" s="423"/>
      <c r="AC30" s="423"/>
      <c r="AD30" s="423"/>
      <c r="AE30" s="423"/>
      <c r="AF30" s="423"/>
      <c r="AG30" s="423"/>
      <c r="AH30" s="423"/>
      <c r="AI30" s="423"/>
      <c r="AJ30" s="424"/>
      <c r="AK30" s="81" t="str">
        <f>IF(COUNTA(W30)=1,"〇","×")</f>
        <v>〇</v>
      </c>
      <c r="AL30" s="95" t="s">
        <v>8</v>
      </c>
      <c r="AM30" s="85"/>
      <c r="AN30" s="85"/>
      <c r="AO30" s="83"/>
      <c r="AP30" s="85"/>
      <c r="AQ30" s="85"/>
      <c r="AR30" s="85"/>
      <c r="AS30" s="85"/>
      <c r="AT30" s="85"/>
      <c r="AU30" s="85"/>
      <c r="AV30" s="85"/>
      <c r="AW30" s="85"/>
      <c r="AX30" s="85"/>
      <c r="AY30" s="85"/>
      <c r="AZ30" s="85"/>
      <c r="BA30" s="85"/>
      <c r="BB30" s="85"/>
    </row>
    <row r="31" spans="1:72" ht="20.100000000000001" customHeight="1">
      <c r="A31" s="85"/>
      <c r="B31" s="85"/>
      <c r="C31" s="85"/>
      <c r="D31" s="85"/>
      <c r="E31" s="85"/>
      <c r="F31" s="85"/>
      <c r="G31" s="85"/>
      <c r="H31" s="85"/>
      <c r="I31" s="85"/>
      <c r="J31" s="85"/>
      <c r="K31" s="85"/>
      <c r="L31" s="85"/>
      <c r="M31" s="85"/>
      <c r="N31" s="419"/>
      <c r="O31" s="420"/>
      <c r="P31" s="420"/>
      <c r="Q31" s="420"/>
      <c r="R31" s="420"/>
      <c r="S31" s="420"/>
      <c r="T31" s="420"/>
      <c r="U31" s="420"/>
      <c r="V31" s="421"/>
      <c r="W31" s="425"/>
      <c r="X31" s="426"/>
      <c r="Y31" s="426"/>
      <c r="Z31" s="426"/>
      <c r="AA31" s="426"/>
      <c r="AB31" s="426"/>
      <c r="AC31" s="426"/>
      <c r="AD31" s="426"/>
      <c r="AE31" s="426"/>
      <c r="AF31" s="426"/>
      <c r="AG31" s="426"/>
      <c r="AH31" s="426"/>
      <c r="AI31" s="426"/>
      <c r="AJ31" s="427"/>
      <c r="AK31" s="97"/>
      <c r="AL31" s="95"/>
      <c r="AM31" s="85"/>
      <c r="AN31" s="85"/>
      <c r="AO31" s="83"/>
      <c r="AP31" s="85"/>
      <c r="AQ31" s="85"/>
      <c r="AR31" s="85"/>
      <c r="AS31" s="85"/>
      <c r="AT31" s="85"/>
      <c r="AU31" s="85"/>
      <c r="AV31" s="85"/>
      <c r="AW31" s="85"/>
      <c r="AX31" s="85"/>
      <c r="AY31" s="85"/>
      <c r="AZ31" s="85"/>
      <c r="BA31" s="85"/>
      <c r="BB31" s="85"/>
    </row>
    <row r="32" spans="1:72" ht="20.100000000000001" customHeight="1">
      <c r="A32" s="85"/>
      <c r="B32" s="85"/>
      <c r="C32" s="85"/>
      <c r="D32" s="85"/>
      <c r="E32" s="85"/>
      <c r="F32" s="85"/>
      <c r="G32" s="85"/>
      <c r="H32" s="85"/>
      <c r="I32" s="85"/>
      <c r="J32" s="85"/>
      <c r="K32" s="85"/>
      <c r="L32" s="85"/>
      <c r="M32" s="85"/>
      <c r="N32" s="416" t="s">
        <v>83</v>
      </c>
      <c r="O32" s="417"/>
      <c r="P32" s="417"/>
      <c r="Q32" s="417"/>
      <c r="R32" s="417"/>
      <c r="S32" s="417"/>
      <c r="T32" s="417"/>
      <c r="U32" s="417"/>
      <c r="V32" s="418"/>
      <c r="W32" s="432" t="str">
        <f>'基本シート (記入例)'!M21</f>
        <v>福祉　一郎</v>
      </c>
      <c r="X32" s="432"/>
      <c r="Y32" s="432"/>
      <c r="Z32" s="432"/>
      <c r="AA32" s="432"/>
      <c r="AB32" s="432"/>
      <c r="AC32" s="432"/>
      <c r="AD32" s="432"/>
      <c r="AE32" s="432"/>
      <c r="AF32" s="432"/>
      <c r="AG32" s="432"/>
      <c r="AH32" s="432"/>
      <c r="AI32" s="432"/>
      <c r="AJ32" s="432"/>
      <c r="AK32" s="81" t="str">
        <f>IF(COUNTA(W32)=1,"〇","×")</f>
        <v>〇</v>
      </c>
      <c r="AL32" s="95" t="s">
        <v>8</v>
      </c>
      <c r="AM32" s="85"/>
      <c r="AN32" s="85"/>
      <c r="AO32" s="83"/>
      <c r="AP32" s="85"/>
      <c r="AQ32" s="85"/>
      <c r="AR32" s="85"/>
      <c r="AS32" s="85"/>
      <c r="AT32" s="85"/>
      <c r="AU32" s="85"/>
      <c r="AV32" s="85"/>
      <c r="AW32" s="85"/>
      <c r="AX32" s="85"/>
      <c r="AY32" s="85"/>
      <c r="AZ32" s="85"/>
      <c r="BA32" s="85"/>
      <c r="BB32" s="85"/>
    </row>
    <row r="33" spans="1:58" ht="20.100000000000001" customHeight="1">
      <c r="A33" s="85"/>
      <c r="B33" s="85"/>
      <c r="C33" s="85"/>
      <c r="D33" s="85"/>
      <c r="E33" s="85"/>
      <c r="F33" s="85"/>
      <c r="G33" s="85"/>
      <c r="H33" s="85"/>
      <c r="I33" s="85"/>
      <c r="J33" s="85"/>
      <c r="K33" s="85"/>
      <c r="L33" s="85"/>
      <c r="M33" s="85"/>
      <c r="N33" s="419"/>
      <c r="O33" s="420"/>
      <c r="P33" s="420"/>
      <c r="Q33" s="420"/>
      <c r="R33" s="420"/>
      <c r="S33" s="420"/>
      <c r="T33" s="420"/>
      <c r="U33" s="420"/>
      <c r="V33" s="421"/>
      <c r="W33" s="432"/>
      <c r="X33" s="432"/>
      <c r="Y33" s="432"/>
      <c r="Z33" s="432"/>
      <c r="AA33" s="432"/>
      <c r="AB33" s="432"/>
      <c r="AC33" s="432"/>
      <c r="AD33" s="432"/>
      <c r="AE33" s="432"/>
      <c r="AF33" s="432"/>
      <c r="AG33" s="432"/>
      <c r="AH33" s="432"/>
      <c r="AI33" s="432"/>
      <c r="AJ33" s="432"/>
      <c r="AK33" s="97"/>
      <c r="AL33" s="95"/>
      <c r="AM33" s="85"/>
      <c r="AN33" s="85"/>
      <c r="AO33" s="83"/>
      <c r="AP33" s="85"/>
      <c r="AQ33" s="85"/>
      <c r="AR33" s="85"/>
      <c r="AS33" s="85"/>
      <c r="AT33" s="85"/>
      <c r="AU33" s="85"/>
      <c r="AV33" s="85"/>
      <c r="AW33" s="85"/>
      <c r="AX33" s="85"/>
      <c r="AY33" s="85"/>
      <c r="AZ33" s="85"/>
      <c r="BA33" s="85"/>
      <c r="BB33" s="85"/>
    </row>
    <row r="34" spans="1:58" ht="5.0999999999999996" customHeight="1">
      <c r="A34" s="85"/>
      <c r="B34" s="85"/>
      <c r="C34" s="85"/>
      <c r="D34" s="85"/>
      <c r="E34" s="85"/>
      <c r="F34" s="85"/>
      <c r="G34" s="85"/>
      <c r="H34" s="85"/>
      <c r="I34" s="85"/>
      <c r="J34" s="85"/>
      <c r="K34" s="85"/>
      <c r="L34" s="85"/>
      <c r="M34" s="85"/>
      <c r="N34" s="98"/>
      <c r="O34" s="98"/>
      <c r="P34" s="98"/>
      <c r="Q34" s="98"/>
      <c r="R34" s="98"/>
      <c r="S34" s="98"/>
      <c r="T34" s="98"/>
      <c r="U34" s="98"/>
      <c r="V34" s="98"/>
      <c r="W34" s="98"/>
      <c r="X34" s="98"/>
      <c r="Y34" s="98"/>
      <c r="Z34" s="98"/>
      <c r="AA34" s="98"/>
      <c r="AB34" s="98"/>
      <c r="AC34" s="98"/>
      <c r="AD34" s="98"/>
      <c r="AE34" s="98"/>
      <c r="AF34" s="98"/>
      <c r="AG34" s="98"/>
      <c r="AH34" s="98"/>
      <c r="AI34" s="98"/>
      <c r="AJ34" s="98"/>
      <c r="AK34" s="93"/>
    </row>
    <row r="35" spans="1:58" ht="54.75" customHeight="1">
      <c r="A35" s="438" t="s">
        <v>312</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85"/>
      <c r="AK35" s="93"/>
    </row>
    <row r="36" spans="1:58" ht="9.9499999999999993"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93"/>
    </row>
    <row r="37" spans="1:58" ht="39.75" customHeight="1">
      <c r="A37" s="90">
        <v>1</v>
      </c>
      <c r="B37" s="99" t="s">
        <v>39</v>
      </c>
      <c r="C37" s="100"/>
      <c r="D37" s="100"/>
      <c r="E37" s="101"/>
      <c r="F37" s="101"/>
      <c r="G37" s="101"/>
      <c r="H37" s="102"/>
      <c r="I37" s="102"/>
      <c r="J37" s="439">
        <f>'実績報告書 (記入例)'!D34+'実績報告書②（記入例）'!F85</f>
        <v>332000</v>
      </c>
      <c r="K37" s="439"/>
      <c r="L37" s="439"/>
      <c r="M37" s="439"/>
      <c r="N37" s="439"/>
      <c r="O37" s="439"/>
      <c r="P37" s="439"/>
      <c r="Q37" s="439"/>
      <c r="R37" s="89" t="s">
        <v>40</v>
      </c>
      <c r="S37" s="102"/>
      <c r="T37" s="102"/>
      <c r="U37" s="102"/>
      <c r="V37" s="102"/>
      <c r="W37" s="102"/>
      <c r="X37" s="102"/>
      <c r="Y37" s="102"/>
      <c r="Z37" s="102"/>
      <c r="AA37" s="102"/>
      <c r="AB37" s="102"/>
      <c r="AC37" s="102"/>
      <c r="AK37" s="103"/>
      <c r="AL37" s="78" t="s">
        <v>13</v>
      </c>
    </row>
    <row r="38" spans="1:58" ht="5.0999999999999996" customHeight="1">
      <c r="A38" s="90"/>
      <c r="B38" s="90"/>
      <c r="C38" s="104"/>
      <c r="D38" s="104"/>
      <c r="E38" s="104"/>
      <c r="F38" s="104"/>
      <c r="G38" s="104"/>
      <c r="H38" s="102"/>
      <c r="I38" s="102"/>
      <c r="J38" s="102"/>
      <c r="K38" s="102"/>
      <c r="L38" s="102"/>
      <c r="M38" s="102"/>
      <c r="N38" s="102"/>
      <c r="O38" s="102"/>
      <c r="P38" s="102"/>
      <c r="Q38" s="102"/>
      <c r="R38" s="102"/>
      <c r="S38" s="102"/>
      <c r="T38" s="102"/>
      <c r="U38" s="102"/>
      <c r="V38" s="102"/>
      <c r="W38" s="102"/>
      <c r="X38" s="102"/>
      <c r="Y38" s="102"/>
      <c r="Z38" s="102"/>
      <c r="AA38" s="102"/>
      <c r="AB38" s="102"/>
      <c r="AC38" s="102"/>
      <c r="AK38" s="93"/>
      <c r="BE38" s="80"/>
      <c r="BF38" s="80"/>
    </row>
    <row r="39" spans="1:58" ht="24.95" customHeight="1">
      <c r="A39" s="90">
        <v>2</v>
      </c>
      <c r="B39" s="456" t="s">
        <v>41</v>
      </c>
      <c r="C39" s="456"/>
      <c r="D39" s="456"/>
      <c r="E39" s="456"/>
      <c r="F39" s="456"/>
      <c r="G39" s="89"/>
      <c r="H39" s="102"/>
      <c r="I39" s="102"/>
      <c r="J39" s="102"/>
      <c r="K39" s="102"/>
      <c r="L39" s="102"/>
      <c r="M39" s="102"/>
      <c r="N39" s="102"/>
      <c r="O39" s="102"/>
      <c r="P39" s="102"/>
      <c r="Q39" s="102"/>
      <c r="R39" s="102"/>
      <c r="S39" s="102"/>
      <c r="T39" s="102"/>
      <c r="U39" s="102"/>
      <c r="V39" s="102"/>
      <c r="W39" s="102"/>
      <c r="X39" s="102"/>
      <c r="Y39" s="102"/>
      <c r="Z39" s="102"/>
      <c r="AA39" s="102"/>
      <c r="AB39" s="102"/>
      <c r="AC39" s="102"/>
      <c r="AK39" s="103"/>
      <c r="AL39" s="78" t="s">
        <v>13</v>
      </c>
    </row>
    <row r="40" spans="1:58" ht="30" customHeight="1">
      <c r="A40" s="445" t="s">
        <v>45</v>
      </c>
      <c r="B40" s="459" t="s">
        <v>14</v>
      </c>
      <c r="C40" s="460"/>
      <c r="D40" s="460"/>
      <c r="E40" s="460"/>
      <c r="F40" s="461"/>
      <c r="G40" s="105" t="str">
        <f>'基本シート (記入例)'!M36</f>
        <v>〇</v>
      </c>
      <c r="H40" s="106" t="str">
        <f>'基本シート (記入例)'!O36</f>
        <v>〇</v>
      </c>
      <c r="I40" s="106" t="str">
        <f>'基本シート (記入例)'!Q36</f>
        <v>〇</v>
      </c>
      <c r="J40" s="107" t="str">
        <f>'基本シート (記入例)'!S36</f>
        <v>〇</v>
      </c>
      <c r="K40" s="440"/>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2"/>
      <c r="AK40" s="103" t="str">
        <f>IF(COUNTA(G40:J40)=4,"〇","×")</f>
        <v>〇</v>
      </c>
      <c r="AL40" s="95" t="s">
        <v>15</v>
      </c>
    </row>
    <row r="41" spans="1:58" ht="30" customHeight="1">
      <c r="A41" s="446"/>
      <c r="B41" s="457" t="s">
        <v>16</v>
      </c>
      <c r="C41" s="458"/>
      <c r="D41" s="458"/>
      <c r="E41" s="458"/>
      <c r="F41" s="458"/>
      <c r="G41" s="108" t="str">
        <f>'基本シート (記入例)'!W36</f>
        <v>〇</v>
      </c>
      <c r="H41" s="109" t="str">
        <f>'基本シート (記入例)'!Y36</f>
        <v>〇</v>
      </c>
      <c r="I41" s="126" t="str">
        <f>'基本シート (記入例)'!AA36</f>
        <v>〇</v>
      </c>
      <c r="J41" s="440"/>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2"/>
      <c r="AK41" s="103" t="str">
        <f>IF(COUNTA(G41:I41)=3,"〇","×")</f>
        <v>〇</v>
      </c>
      <c r="AL41" s="95" t="s">
        <v>17</v>
      </c>
    </row>
    <row r="42" spans="1:58" ht="30" customHeight="1">
      <c r="A42" s="446"/>
      <c r="B42" s="450" t="s">
        <v>18</v>
      </c>
      <c r="C42" s="451"/>
      <c r="D42" s="451"/>
      <c r="E42" s="451"/>
      <c r="F42" s="452"/>
      <c r="G42" s="453" t="str">
        <f>'基本シート (記入例)'!M37</f>
        <v>〇〇銀行</v>
      </c>
      <c r="H42" s="454"/>
      <c r="I42" s="454"/>
      <c r="J42" s="454"/>
      <c r="K42" s="454"/>
      <c r="L42" s="454"/>
      <c r="M42" s="454"/>
      <c r="N42" s="454"/>
      <c r="O42" s="454"/>
      <c r="P42" s="454"/>
      <c r="Q42" s="454"/>
      <c r="R42" s="454"/>
      <c r="S42" s="454"/>
      <c r="T42" s="454"/>
      <c r="U42" s="454"/>
      <c r="V42" s="454"/>
      <c r="W42" s="455"/>
      <c r="X42" s="440"/>
      <c r="Y42" s="441"/>
      <c r="Z42" s="441"/>
      <c r="AA42" s="441"/>
      <c r="AB42" s="441"/>
      <c r="AC42" s="441"/>
      <c r="AD42" s="441"/>
      <c r="AE42" s="441"/>
      <c r="AF42" s="441"/>
      <c r="AG42" s="441"/>
      <c r="AH42" s="441"/>
      <c r="AI42" s="441"/>
      <c r="AJ42" s="442"/>
      <c r="AK42" s="103" t="str">
        <f>IF(COUNTA(G42)=1,"〇","×")</f>
        <v>〇</v>
      </c>
      <c r="AL42" s="95" t="s">
        <v>19</v>
      </c>
    </row>
    <row r="43" spans="1:58" ht="30" customHeight="1">
      <c r="A43" s="446"/>
      <c r="B43" s="450" t="s">
        <v>20</v>
      </c>
      <c r="C43" s="451"/>
      <c r="D43" s="451"/>
      <c r="E43" s="451"/>
      <c r="F43" s="452"/>
      <c r="G43" s="453" t="str">
        <f>'基本シート (記入例)'!M38</f>
        <v>〇〇</v>
      </c>
      <c r="H43" s="454"/>
      <c r="I43" s="454"/>
      <c r="J43" s="454"/>
      <c r="K43" s="454"/>
      <c r="L43" s="454"/>
      <c r="M43" s="455"/>
      <c r="N43" s="440"/>
      <c r="O43" s="441"/>
      <c r="P43" s="441"/>
      <c r="Q43" s="441"/>
      <c r="R43" s="441"/>
      <c r="S43" s="441"/>
      <c r="T43" s="441"/>
      <c r="U43" s="441"/>
      <c r="V43" s="441"/>
      <c r="W43" s="441"/>
      <c r="X43" s="441"/>
      <c r="Y43" s="441"/>
      <c r="Z43" s="441"/>
      <c r="AA43" s="441"/>
      <c r="AB43" s="441"/>
      <c r="AC43" s="441"/>
      <c r="AD43" s="441"/>
      <c r="AE43" s="441"/>
      <c r="AF43" s="441"/>
      <c r="AG43" s="441"/>
      <c r="AH43" s="441"/>
      <c r="AI43" s="441"/>
      <c r="AJ43" s="442"/>
      <c r="AK43" s="103" t="str">
        <f>IF(COUNTA(G43)=1,"〇","×")</f>
        <v>〇</v>
      </c>
      <c r="AL43" s="95" t="s">
        <v>21</v>
      </c>
    </row>
    <row r="44" spans="1:58" ht="30" customHeight="1">
      <c r="A44" s="446"/>
      <c r="B44" s="450" t="s">
        <v>22</v>
      </c>
      <c r="C44" s="451"/>
      <c r="D44" s="451"/>
      <c r="E44" s="451"/>
      <c r="F44" s="451"/>
      <c r="G44" s="540">
        <f>'基本シート (記入例)'!M39</f>
        <v>1</v>
      </c>
      <c r="H44" s="541"/>
      <c r="I44" s="447" t="s">
        <v>23</v>
      </c>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9"/>
      <c r="AK44" s="103" t="str">
        <f>IF(COUNTA(G44)=1,"〇","×")</f>
        <v>〇</v>
      </c>
      <c r="AL44" s="95" t="s">
        <v>24</v>
      </c>
    </row>
    <row r="45" spans="1:58" ht="30" customHeight="1">
      <c r="A45" s="446"/>
      <c r="B45" s="450" t="s">
        <v>25</v>
      </c>
      <c r="C45" s="451"/>
      <c r="D45" s="451"/>
      <c r="E45" s="451"/>
      <c r="F45" s="451"/>
      <c r="G45" s="110">
        <f>'基本シート (記入例)'!M40</f>
        <v>1</v>
      </c>
      <c r="H45" s="111">
        <f>'基本シート (記入例)'!O40</f>
        <v>2</v>
      </c>
      <c r="I45" s="111">
        <f>'基本シート (記入例)'!Q40</f>
        <v>3</v>
      </c>
      <c r="J45" s="111">
        <f>'基本シート (記入例)'!S40</f>
        <v>4</v>
      </c>
      <c r="K45" s="111">
        <f>'基本シート (記入例)'!U40</f>
        <v>5</v>
      </c>
      <c r="L45" s="111">
        <f>'基本シート (記入例)'!W40</f>
        <v>6</v>
      </c>
      <c r="M45" s="112">
        <f>'基本シート (記入例)'!Y40</f>
        <v>7</v>
      </c>
      <c r="N45" s="468"/>
      <c r="O45" s="469"/>
      <c r="P45" s="469"/>
      <c r="Q45" s="469"/>
      <c r="R45" s="469"/>
      <c r="S45" s="469"/>
      <c r="T45" s="469"/>
      <c r="U45" s="469"/>
      <c r="V45" s="469"/>
      <c r="W45" s="469"/>
      <c r="X45" s="469"/>
      <c r="Y45" s="469"/>
      <c r="Z45" s="469"/>
      <c r="AA45" s="469"/>
      <c r="AB45" s="469"/>
      <c r="AC45" s="469"/>
      <c r="AD45" s="469"/>
      <c r="AE45" s="469"/>
      <c r="AF45" s="469"/>
      <c r="AG45" s="469"/>
      <c r="AH45" s="469"/>
      <c r="AI45" s="469"/>
      <c r="AJ45" s="470"/>
      <c r="AK45" s="103" t="str">
        <f>IF(COUNTA(G45:M45)=7,"〇","×")</f>
        <v>〇</v>
      </c>
      <c r="AL45" s="95" t="s">
        <v>26</v>
      </c>
    </row>
    <row r="46" spans="1:58" ht="30" customHeight="1">
      <c r="A46" s="446"/>
      <c r="B46" s="471" t="s">
        <v>27</v>
      </c>
      <c r="C46" s="460"/>
      <c r="D46" s="460"/>
      <c r="E46" s="460"/>
      <c r="F46" s="461"/>
      <c r="G46" s="453" t="str">
        <f>'基本シート (記入例)'!M41</f>
        <v>ｼﾔｶｲﾌｸｼﾎｳｼﾞﾝ〇〇ﾌｸｼｶｲ ﾘｼﾞﾁﾖｳ ﾀﾝﾊﾞ ｲﾁﾛｳ</v>
      </c>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c r="AK46" s="81" t="str">
        <f>IF(COUNTA(G46:AJ46)&gt;=1,"〇","×")</f>
        <v>〇</v>
      </c>
      <c r="AL46" s="95" t="s">
        <v>28</v>
      </c>
    </row>
    <row r="47" spans="1:58" ht="9.9499999999999993" customHeight="1">
      <c r="A47" s="443"/>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row>
    <row r="48" spans="1:58">
      <c r="A48" s="90">
        <v>3</v>
      </c>
      <c r="B48" s="466" t="s">
        <v>42</v>
      </c>
      <c r="C48" s="466"/>
      <c r="D48" s="466"/>
      <c r="E48" s="466"/>
      <c r="F48" s="466"/>
      <c r="G48" s="466"/>
      <c r="H48" s="466"/>
      <c r="I48" s="466"/>
      <c r="J48" s="466"/>
      <c r="K48" s="466"/>
      <c r="L48" s="466"/>
      <c r="M48" s="104"/>
      <c r="R48" s="79">
        <v>4</v>
      </c>
      <c r="S48" s="466" t="s">
        <v>44</v>
      </c>
      <c r="T48" s="466"/>
      <c r="U48" s="466"/>
      <c r="V48" s="466"/>
      <c r="W48" s="466"/>
      <c r="X48" s="113"/>
    </row>
    <row r="49" spans="1:38" ht="30" customHeight="1">
      <c r="A49" s="472" t="s">
        <v>43</v>
      </c>
      <c r="B49" s="472"/>
      <c r="C49" s="472"/>
      <c r="D49" s="472"/>
      <c r="E49" s="472"/>
      <c r="F49" s="472"/>
      <c r="G49" s="473" t="str">
        <f>IF('基本シート (記入例)'!A25=TRUE,'基本シート (記入例)'!M21,'基本シート (記入例)'!M24)</f>
        <v>福祉　一郎</v>
      </c>
      <c r="H49" s="473"/>
      <c r="I49" s="473"/>
      <c r="J49" s="473"/>
      <c r="K49" s="473"/>
      <c r="L49" s="473"/>
      <c r="M49" s="473"/>
      <c r="N49" s="473"/>
      <c r="O49" s="473"/>
      <c r="P49" s="473"/>
      <c r="Q49" s="473"/>
      <c r="R49" s="472" t="s">
        <v>44</v>
      </c>
      <c r="S49" s="472"/>
      <c r="T49" s="472"/>
      <c r="U49" s="472"/>
      <c r="V49" s="472"/>
      <c r="W49" s="472"/>
      <c r="X49" s="467" t="str">
        <f>IF('基本シート (記入例)'!A31=TRUE,'基本シート (記入例)'!M21,'基本シート (記入例)'!M30)</f>
        <v>介護　花子</v>
      </c>
      <c r="Y49" s="467"/>
      <c r="Z49" s="467"/>
      <c r="AA49" s="467"/>
      <c r="AB49" s="467"/>
      <c r="AC49" s="467"/>
      <c r="AD49" s="467"/>
      <c r="AE49" s="467"/>
      <c r="AF49" s="467"/>
      <c r="AG49" s="467"/>
      <c r="AH49" s="467"/>
      <c r="AI49" s="467"/>
      <c r="AJ49" s="467"/>
    </row>
    <row r="50" spans="1:38" ht="30" customHeight="1">
      <c r="A50" s="431" t="s">
        <v>78</v>
      </c>
      <c r="B50" s="431"/>
      <c r="C50" s="431"/>
      <c r="D50" s="431"/>
      <c r="E50" s="431"/>
      <c r="F50" s="431"/>
      <c r="G50" s="473" t="str">
        <f>IF('基本シート (記入例)'!A27=TRUE,'基本シート (記入例)'!M22,'基本シート (記入例)'!M26)</f>
        <v>0795-〇〇-〇〇〇〇</v>
      </c>
      <c r="H50" s="473"/>
      <c r="I50" s="473"/>
      <c r="J50" s="473"/>
      <c r="K50" s="473"/>
      <c r="L50" s="473"/>
      <c r="M50" s="473"/>
      <c r="N50" s="473"/>
      <c r="O50" s="473"/>
      <c r="P50" s="473"/>
      <c r="Q50" s="473"/>
      <c r="R50" s="472" t="s">
        <v>80</v>
      </c>
      <c r="S50" s="472"/>
      <c r="T50" s="472"/>
      <c r="U50" s="472"/>
      <c r="V50" s="472"/>
      <c r="W50" s="472"/>
      <c r="X50" s="467" t="str">
        <f>IF('基本シート (記入例)'!A33=TRUE,'基本シート (記入例)'!M22,'基本シート (記入例)'!M32)</f>
        <v>0795-〇〇-〇〇〇〇</v>
      </c>
      <c r="Y50" s="467"/>
      <c r="Z50" s="467"/>
      <c r="AA50" s="467"/>
      <c r="AB50" s="467"/>
      <c r="AC50" s="467"/>
      <c r="AD50" s="467"/>
      <c r="AE50" s="467"/>
      <c r="AF50" s="467"/>
      <c r="AG50" s="467"/>
      <c r="AH50" s="467"/>
      <c r="AI50" s="467"/>
      <c r="AJ50" s="467"/>
      <c r="AL50" s="78" t="b">
        <v>1</v>
      </c>
    </row>
    <row r="51" spans="1:38" ht="30" customHeight="1">
      <c r="A51" s="472" t="s">
        <v>79</v>
      </c>
      <c r="B51" s="472"/>
      <c r="C51" s="472"/>
      <c r="D51" s="472"/>
      <c r="E51" s="472"/>
      <c r="F51" s="472"/>
      <c r="G51" s="473" t="str">
        <f>IF('基本シート (記入例)'!A29=TRUE,'基本シート (記入例)'!M23,'基本シート (記入例)'!M28)</f>
        <v>kaigohoken@tamba.co.jp</v>
      </c>
      <c r="H51" s="473"/>
      <c r="I51" s="473"/>
      <c r="J51" s="473"/>
      <c r="K51" s="473"/>
      <c r="L51" s="473"/>
      <c r="M51" s="473"/>
      <c r="N51" s="473"/>
      <c r="O51" s="473"/>
      <c r="P51" s="473"/>
      <c r="Q51" s="473"/>
      <c r="R51" s="474" t="s">
        <v>79</v>
      </c>
      <c r="S51" s="474"/>
      <c r="T51" s="474"/>
      <c r="U51" s="474"/>
      <c r="V51" s="474"/>
      <c r="W51" s="474"/>
      <c r="X51" s="467" t="str">
        <f>IF('基本シート (記入例)'!A35=TRUE,'基本シート (記入例)'!M23,'基本シート (記入例)'!M34)</f>
        <v>kaigohoken_day@tamba.co.jp</v>
      </c>
      <c r="Y51" s="467"/>
      <c r="Z51" s="467"/>
      <c r="AA51" s="467"/>
      <c r="AB51" s="467"/>
      <c r="AC51" s="467"/>
      <c r="AD51" s="467"/>
      <c r="AE51" s="467"/>
      <c r="AF51" s="467"/>
      <c r="AG51" s="467"/>
      <c r="AH51" s="467"/>
      <c r="AI51" s="467"/>
      <c r="AJ51" s="467"/>
    </row>
    <row r="52" spans="1:38" ht="15" customHeight="1">
      <c r="A52" s="104"/>
      <c r="B52" s="104"/>
      <c r="C52" s="104"/>
      <c r="D52" s="104"/>
      <c r="E52" s="104"/>
      <c r="F52" s="104"/>
      <c r="G52" s="104"/>
      <c r="H52" s="104"/>
      <c r="I52" s="104"/>
      <c r="J52" s="104"/>
      <c r="K52" s="104"/>
      <c r="L52" s="104"/>
      <c r="M52" s="104"/>
    </row>
    <row r="53" spans="1:38" ht="5.0999999999999996" customHeight="1" thickBot="1"/>
    <row r="54" spans="1:38" ht="10.5"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134"/>
      <c r="AI54" s="135"/>
    </row>
    <row r="55" spans="1:38" ht="20.25">
      <c r="B55" s="114" t="s">
        <v>273</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I55" s="136"/>
    </row>
    <row r="56" spans="1:38" ht="39" customHeight="1">
      <c r="B56" s="116"/>
      <c r="C56" s="434" t="str">
        <f>'基本シート (記入例)'!C46:AG46</f>
        <v>光熱費の支払額、実績等の内容に相違なく、申請に用いた支出等に係る証拠書類及び実績人数の根拠資料を５年間適切に整備保管します。</v>
      </c>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I56" s="136"/>
    </row>
    <row r="57" spans="1:38" ht="39" customHeight="1">
      <c r="B57" s="116"/>
      <c r="C57" s="434" t="str">
        <f>'基本シート (記入例)'!C47:AG47</f>
        <v>補助金申請について他の原油価格等高騰対策補助事業と重複した申請はしていません。</v>
      </c>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I57" s="136"/>
    </row>
    <row r="58" spans="1:38" ht="39" customHeight="1">
      <c r="B58" s="116"/>
      <c r="C58" s="434" t="str">
        <f>'基本シート (記入例)'!C48:AG48</f>
        <v>補助金の重複を防ぐため、他の原油価格等高騰対策補助事業に対して、申請内容等の情報を提供されることに同意します。</v>
      </c>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I58" s="136"/>
    </row>
    <row r="59" spans="1:38" ht="39" customHeight="1">
      <c r="B59" s="116"/>
      <c r="C59" s="434" t="str">
        <f>'基本シート (記入例)'!C49:AG49</f>
        <v>補助金事務を適正に執行するために事業所へ訪問し書類等の確認を受けることに同意します。</v>
      </c>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I59" s="136"/>
    </row>
    <row r="60" spans="1:38" ht="24.95" customHeight="1">
      <c r="B60" s="462" t="s">
        <v>64</v>
      </c>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I60" s="136"/>
    </row>
    <row r="61" spans="1:38" ht="30" customHeight="1" thickBot="1">
      <c r="B61" s="116"/>
      <c r="C61" s="434" t="str">
        <f>'基本シート (記入例)'!C51:AG51</f>
        <v>申請する車両は、専ら利用者の輸送・送迎・介護職員等による利用者の居宅への訪問等に使用するものです。</v>
      </c>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137"/>
      <c r="AI61" s="138"/>
    </row>
    <row r="62" spans="1:38" ht="9.9499999999999993" customHeight="1">
      <c r="B62" s="5"/>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row>
  </sheetData>
  <sheetProtection algorithmName="SHA-512" hashValue="LW78BiiQeGi24vgDDp+66NnYTI87IHmtPXIvDuWMAbKCV8h6HulMe8h6Q7u/6gux91YlTZfX+PryXYDuyiI38Q==" saltValue="saB0vblKAAP224Ce8w2pdg==" spinCount="100000" sheet="1" scenarios="1"/>
  <mergeCells count="68">
    <mergeCell ref="N20:V21"/>
    <mergeCell ref="W20:AJ21"/>
    <mergeCell ref="N16:V17"/>
    <mergeCell ref="W16:AJ17"/>
    <mergeCell ref="N12:R13"/>
    <mergeCell ref="S12:AJ13"/>
    <mergeCell ref="N18:V19"/>
    <mergeCell ref="W18:AJ19"/>
    <mergeCell ref="A2:G2"/>
    <mergeCell ref="A3:AJ5"/>
    <mergeCell ref="AM4:AP5"/>
    <mergeCell ref="AE7:AJ7"/>
    <mergeCell ref="N14:R15"/>
    <mergeCell ref="S14:AJ15"/>
    <mergeCell ref="N22:R23"/>
    <mergeCell ref="S22:AJ23"/>
    <mergeCell ref="N24:R25"/>
    <mergeCell ref="S24:AJ25"/>
    <mergeCell ref="N32:V33"/>
    <mergeCell ref="W32:AJ33"/>
    <mergeCell ref="N26:R27"/>
    <mergeCell ref="S26:AJ27"/>
    <mergeCell ref="A35:AI35"/>
    <mergeCell ref="J37:Q37"/>
    <mergeCell ref="B39:F39"/>
    <mergeCell ref="N28:V29"/>
    <mergeCell ref="W28:AJ29"/>
    <mergeCell ref="N30:V31"/>
    <mergeCell ref="W30:AJ31"/>
    <mergeCell ref="B41:F41"/>
    <mergeCell ref="J41:AJ41"/>
    <mergeCell ref="B42:F42"/>
    <mergeCell ref="G42:W42"/>
    <mergeCell ref="X42:AJ42"/>
    <mergeCell ref="B48:L48"/>
    <mergeCell ref="S48:W48"/>
    <mergeCell ref="B43:F43"/>
    <mergeCell ref="G43:M43"/>
    <mergeCell ref="N43:AJ43"/>
    <mergeCell ref="B44:F44"/>
    <mergeCell ref="G44:H44"/>
    <mergeCell ref="I44:AJ44"/>
    <mergeCell ref="B45:F45"/>
    <mergeCell ref="N45:AJ45"/>
    <mergeCell ref="B46:F46"/>
    <mergeCell ref="G46:AJ46"/>
    <mergeCell ref="A47:AJ47"/>
    <mergeCell ref="A40:A46"/>
    <mergeCell ref="B40:F40"/>
    <mergeCell ref="K40:AJ40"/>
    <mergeCell ref="A49:F49"/>
    <mergeCell ref="G49:Q49"/>
    <mergeCell ref="R49:W49"/>
    <mergeCell ref="X49:AJ49"/>
    <mergeCell ref="A50:F50"/>
    <mergeCell ref="G50:Q50"/>
    <mergeCell ref="R50:W50"/>
    <mergeCell ref="X50:AJ50"/>
    <mergeCell ref="B60:AG60"/>
    <mergeCell ref="C61:AG61"/>
    <mergeCell ref="A51:F51"/>
    <mergeCell ref="G51:Q51"/>
    <mergeCell ref="R51:W51"/>
    <mergeCell ref="X51:AJ51"/>
    <mergeCell ref="C56:AG56"/>
    <mergeCell ref="C57:AG57"/>
    <mergeCell ref="C58:AG58"/>
    <mergeCell ref="C59:AG59"/>
  </mergeCells>
  <phoneticPr fontId="3"/>
  <conditionalFormatting sqref="S12:AJ13">
    <cfRule type="expression" dxfId="4" priority="5">
      <formula>$AK$12=〇</formula>
    </cfRule>
  </conditionalFormatting>
  <dataValidations count="1">
    <dataValidation imeMode="fullAlpha" allowBlank="1" showInputMessage="1" showErrorMessage="1" sqref="S22:AJ23" xr:uid="{00000000-0002-0000-0B00-000000000000}"/>
  </dataValidations>
  <pageMargins left="0.82677165354330717" right="0.23622047244094491" top="0.55118110236220474" bottom="0.55118110236220474" header="0.31496062992125984" footer="0.31496062992125984"/>
  <pageSetup paperSize="9" scale="5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xdr:col>
                    <xdr:colOff>66675</xdr:colOff>
                    <xdr:row>55</xdr:row>
                    <xdr:rowOff>104775</xdr:rowOff>
                  </from>
                  <to>
                    <xdr:col>2</xdr:col>
                    <xdr:colOff>171450</xdr:colOff>
                    <xdr:row>55</xdr:row>
                    <xdr:rowOff>361950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xdr:col>
                    <xdr:colOff>57150</xdr:colOff>
                    <xdr:row>60</xdr:row>
                    <xdr:rowOff>9525</xdr:rowOff>
                  </from>
                  <to>
                    <xdr:col>2</xdr:col>
                    <xdr:colOff>180975</xdr:colOff>
                    <xdr:row>60</xdr:row>
                    <xdr:rowOff>276225</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1</xdr:col>
                    <xdr:colOff>57150</xdr:colOff>
                    <xdr:row>60</xdr:row>
                    <xdr:rowOff>9525</xdr:rowOff>
                  </from>
                  <to>
                    <xdr:col>2</xdr:col>
                    <xdr:colOff>180975</xdr:colOff>
                    <xdr:row>60</xdr:row>
                    <xdr:rowOff>276225</xdr:rowOff>
                  </to>
                </anchor>
              </controlPr>
            </control>
          </mc:Choice>
        </mc:AlternateContent>
        <mc:AlternateContent xmlns:mc="http://schemas.openxmlformats.org/markup-compatibility/2006">
          <mc:Choice Requires="x14">
            <control shapeId="9240" r:id="rId7" name="Check Box 24">
              <controlPr defaultSize="0" autoFill="0" autoLine="0" autoPict="0">
                <anchor moveWithCells="1">
                  <from>
                    <xdr:col>1</xdr:col>
                    <xdr:colOff>66675</xdr:colOff>
                    <xdr:row>56</xdr:row>
                    <xdr:rowOff>104775</xdr:rowOff>
                  </from>
                  <to>
                    <xdr:col>2</xdr:col>
                    <xdr:colOff>171450</xdr:colOff>
                    <xdr:row>56</xdr:row>
                    <xdr:rowOff>361950</xdr:rowOff>
                  </to>
                </anchor>
              </controlPr>
            </control>
          </mc:Choice>
        </mc:AlternateContent>
        <mc:AlternateContent xmlns:mc="http://schemas.openxmlformats.org/markup-compatibility/2006">
          <mc:Choice Requires="x14">
            <control shapeId="9241" r:id="rId8" name="Check Box 25">
              <controlPr defaultSize="0" autoFill="0" autoLine="0" autoPict="0">
                <anchor moveWithCells="1">
                  <from>
                    <xdr:col>1</xdr:col>
                    <xdr:colOff>66675</xdr:colOff>
                    <xdr:row>57</xdr:row>
                    <xdr:rowOff>104775</xdr:rowOff>
                  </from>
                  <to>
                    <xdr:col>2</xdr:col>
                    <xdr:colOff>171450</xdr:colOff>
                    <xdr:row>57</xdr:row>
                    <xdr:rowOff>361950</xdr:rowOff>
                  </to>
                </anchor>
              </controlPr>
            </control>
          </mc:Choice>
        </mc:AlternateContent>
        <mc:AlternateContent xmlns:mc="http://schemas.openxmlformats.org/markup-compatibility/2006">
          <mc:Choice Requires="x14">
            <control shapeId="9242" r:id="rId9" name="Check Box 26">
              <controlPr defaultSize="0" autoFill="0" autoLine="0" autoPict="0">
                <anchor moveWithCells="1">
                  <from>
                    <xdr:col>1</xdr:col>
                    <xdr:colOff>66675</xdr:colOff>
                    <xdr:row>58</xdr:row>
                    <xdr:rowOff>104775</xdr:rowOff>
                  </from>
                  <to>
                    <xdr:col>2</xdr:col>
                    <xdr:colOff>171450</xdr:colOff>
                    <xdr:row>58</xdr:row>
                    <xdr:rowOff>361950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86C898C-14AC-4300-8465-549FC8725E0C}">
            <xm:f>'基本シート (記入例)'!$A$49=FALSE</xm:f>
            <x14:dxf>
              <fill>
                <patternFill>
                  <bgColor theme="1"/>
                </patternFill>
              </fill>
            </x14:dxf>
          </x14:cfRule>
          <x14:cfRule type="expression" priority="37" id="{886C9485-97FA-4FC2-A0E0-234E71520B10}">
            <xm:f>'基本シート (記入例)'!$A$46=FALSE</xm:f>
            <x14:dxf>
              <fill>
                <patternFill>
                  <bgColor theme="1"/>
                </patternFill>
              </fill>
            </x14:dxf>
          </x14:cfRule>
          <x14:cfRule type="expression" priority="38" id="{D06F47AC-FF8E-47FF-8179-EF9DC94E0F6D}">
            <xm:f>'基本シート (記入例)'!$A$47=FALSE</xm:f>
            <x14:dxf>
              <fill>
                <patternFill>
                  <bgColor theme="1"/>
                </patternFill>
              </fill>
            </x14:dxf>
          </x14:cfRule>
          <x14:cfRule type="expression" priority="39" id="{7F2742CE-A7E0-4C6E-84CC-96E2719A1B7A}">
            <xm:f>'基本シート (記入例)'!$A$48=FALSE</xm:f>
            <x14:dxf>
              <fill>
                <patternFill>
                  <bgColor theme="1"/>
                </patternFill>
              </fill>
            </x14:dxf>
          </x14:cfRule>
          <xm:sqref>J37:Q37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2"/>
  <sheetViews>
    <sheetView view="pageBreakPreview" zoomScale="80" zoomScaleNormal="75" zoomScaleSheetLayoutView="80" workbookViewId="0">
      <selection activeCell="E1" sqref="E1"/>
    </sheetView>
  </sheetViews>
  <sheetFormatPr defaultRowHeight="13.5"/>
  <cols>
    <col min="1" max="1" width="4.625" style="40" customWidth="1"/>
    <col min="2" max="2" width="3.875" style="40" customWidth="1"/>
    <col min="3" max="3" width="23.25" style="40" customWidth="1"/>
    <col min="4" max="4" width="22.125" style="40" customWidth="1"/>
    <col min="5" max="5" width="59.5" style="40" customWidth="1"/>
    <col min="6" max="256" width="9" style="40"/>
    <col min="257" max="257" width="4.625" style="40" customWidth="1"/>
    <col min="258" max="258" width="3.875" style="40" customWidth="1"/>
    <col min="259" max="259" width="23.25" style="40" customWidth="1"/>
    <col min="260" max="260" width="22.125" style="40" customWidth="1"/>
    <col min="261" max="261" width="59.5" style="40" customWidth="1"/>
    <col min="262" max="512" width="9" style="40"/>
    <col min="513" max="513" width="4.625" style="40" customWidth="1"/>
    <col min="514" max="514" width="3.875" style="40" customWidth="1"/>
    <col min="515" max="515" width="23.25" style="40" customWidth="1"/>
    <col min="516" max="516" width="22.125" style="40" customWidth="1"/>
    <col min="517" max="517" width="59.5" style="40" customWidth="1"/>
    <col min="518" max="768" width="9" style="40"/>
    <col min="769" max="769" width="4.625" style="40" customWidth="1"/>
    <col min="770" max="770" width="3.875" style="40" customWidth="1"/>
    <col min="771" max="771" width="23.25" style="40" customWidth="1"/>
    <col min="772" max="772" width="22.125" style="40" customWidth="1"/>
    <col min="773" max="773" width="59.5" style="40" customWidth="1"/>
    <col min="774" max="1024" width="9" style="40"/>
    <col min="1025" max="1025" width="4.625" style="40" customWidth="1"/>
    <col min="1026" max="1026" width="3.875" style="40" customWidth="1"/>
    <col min="1027" max="1027" width="23.25" style="40" customWidth="1"/>
    <col min="1028" max="1028" width="22.125" style="40" customWidth="1"/>
    <col min="1029" max="1029" width="59.5" style="40" customWidth="1"/>
    <col min="1030" max="1280" width="9" style="40"/>
    <col min="1281" max="1281" width="4.625" style="40" customWidth="1"/>
    <col min="1282" max="1282" width="3.875" style="40" customWidth="1"/>
    <col min="1283" max="1283" width="23.25" style="40" customWidth="1"/>
    <col min="1284" max="1284" width="22.125" style="40" customWidth="1"/>
    <col min="1285" max="1285" width="59.5" style="40" customWidth="1"/>
    <col min="1286" max="1536" width="9" style="40"/>
    <col min="1537" max="1537" width="4.625" style="40" customWidth="1"/>
    <col min="1538" max="1538" width="3.875" style="40" customWidth="1"/>
    <col min="1539" max="1539" width="23.25" style="40" customWidth="1"/>
    <col min="1540" max="1540" width="22.125" style="40" customWidth="1"/>
    <col min="1541" max="1541" width="59.5" style="40" customWidth="1"/>
    <col min="1542" max="1792" width="9" style="40"/>
    <col min="1793" max="1793" width="4.625" style="40" customWidth="1"/>
    <col min="1794" max="1794" width="3.875" style="40" customWidth="1"/>
    <col min="1795" max="1795" width="23.25" style="40" customWidth="1"/>
    <col min="1796" max="1796" width="22.125" style="40" customWidth="1"/>
    <col min="1797" max="1797" width="59.5" style="40" customWidth="1"/>
    <col min="1798" max="2048" width="9" style="40"/>
    <col min="2049" max="2049" width="4.625" style="40" customWidth="1"/>
    <col min="2050" max="2050" width="3.875" style="40" customWidth="1"/>
    <col min="2051" max="2051" width="23.25" style="40" customWidth="1"/>
    <col min="2052" max="2052" width="22.125" style="40" customWidth="1"/>
    <col min="2053" max="2053" width="59.5" style="40" customWidth="1"/>
    <col min="2054" max="2304" width="9" style="40"/>
    <col min="2305" max="2305" width="4.625" style="40" customWidth="1"/>
    <col min="2306" max="2306" width="3.875" style="40" customWidth="1"/>
    <col min="2307" max="2307" width="23.25" style="40" customWidth="1"/>
    <col min="2308" max="2308" width="22.125" style="40" customWidth="1"/>
    <col min="2309" max="2309" width="59.5" style="40" customWidth="1"/>
    <col min="2310" max="2560" width="9" style="40"/>
    <col min="2561" max="2561" width="4.625" style="40" customWidth="1"/>
    <col min="2562" max="2562" width="3.875" style="40" customWidth="1"/>
    <col min="2563" max="2563" width="23.25" style="40" customWidth="1"/>
    <col min="2564" max="2564" width="22.125" style="40" customWidth="1"/>
    <col min="2565" max="2565" width="59.5" style="40" customWidth="1"/>
    <col min="2566" max="2816" width="9" style="40"/>
    <col min="2817" max="2817" width="4.625" style="40" customWidth="1"/>
    <col min="2818" max="2818" width="3.875" style="40" customWidth="1"/>
    <col min="2819" max="2819" width="23.25" style="40" customWidth="1"/>
    <col min="2820" max="2820" width="22.125" style="40" customWidth="1"/>
    <col min="2821" max="2821" width="59.5" style="40" customWidth="1"/>
    <col min="2822" max="3072" width="9" style="40"/>
    <col min="3073" max="3073" width="4.625" style="40" customWidth="1"/>
    <col min="3074" max="3074" width="3.875" style="40" customWidth="1"/>
    <col min="3075" max="3075" width="23.25" style="40" customWidth="1"/>
    <col min="3076" max="3076" width="22.125" style="40" customWidth="1"/>
    <col min="3077" max="3077" width="59.5" style="40" customWidth="1"/>
    <col min="3078" max="3328" width="9" style="40"/>
    <col min="3329" max="3329" width="4.625" style="40" customWidth="1"/>
    <col min="3330" max="3330" width="3.875" style="40" customWidth="1"/>
    <col min="3331" max="3331" width="23.25" style="40" customWidth="1"/>
    <col min="3332" max="3332" width="22.125" style="40" customWidth="1"/>
    <col min="3333" max="3333" width="59.5" style="40" customWidth="1"/>
    <col min="3334" max="3584" width="9" style="40"/>
    <col min="3585" max="3585" width="4.625" style="40" customWidth="1"/>
    <col min="3586" max="3586" width="3.875" style="40" customWidth="1"/>
    <col min="3587" max="3587" width="23.25" style="40" customWidth="1"/>
    <col min="3588" max="3588" width="22.125" style="40" customWidth="1"/>
    <col min="3589" max="3589" width="59.5" style="40" customWidth="1"/>
    <col min="3590" max="3840" width="9" style="40"/>
    <col min="3841" max="3841" width="4.625" style="40" customWidth="1"/>
    <col min="3842" max="3842" width="3.875" style="40" customWidth="1"/>
    <col min="3843" max="3843" width="23.25" style="40" customWidth="1"/>
    <col min="3844" max="3844" width="22.125" style="40" customWidth="1"/>
    <col min="3845" max="3845" width="59.5" style="40" customWidth="1"/>
    <col min="3846" max="4096" width="9" style="40"/>
    <col min="4097" max="4097" width="4.625" style="40" customWidth="1"/>
    <col min="4098" max="4098" width="3.875" style="40" customWidth="1"/>
    <col min="4099" max="4099" width="23.25" style="40" customWidth="1"/>
    <col min="4100" max="4100" width="22.125" style="40" customWidth="1"/>
    <col min="4101" max="4101" width="59.5" style="40" customWidth="1"/>
    <col min="4102" max="4352" width="9" style="40"/>
    <col min="4353" max="4353" width="4.625" style="40" customWidth="1"/>
    <col min="4354" max="4354" width="3.875" style="40" customWidth="1"/>
    <col min="4355" max="4355" width="23.25" style="40" customWidth="1"/>
    <col min="4356" max="4356" width="22.125" style="40" customWidth="1"/>
    <col min="4357" max="4357" width="59.5" style="40" customWidth="1"/>
    <col min="4358" max="4608" width="9" style="40"/>
    <col min="4609" max="4609" width="4.625" style="40" customWidth="1"/>
    <col min="4610" max="4610" width="3.875" style="40" customWidth="1"/>
    <col min="4611" max="4611" width="23.25" style="40" customWidth="1"/>
    <col min="4612" max="4612" width="22.125" style="40" customWidth="1"/>
    <col min="4613" max="4613" width="59.5" style="40" customWidth="1"/>
    <col min="4614" max="4864" width="9" style="40"/>
    <col min="4865" max="4865" width="4.625" style="40" customWidth="1"/>
    <col min="4866" max="4866" width="3.875" style="40" customWidth="1"/>
    <col min="4867" max="4867" width="23.25" style="40" customWidth="1"/>
    <col min="4868" max="4868" width="22.125" style="40" customWidth="1"/>
    <col min="4869" max="4869" width="59.5" style="40" customWidth="1"/>
    <col min="4870" max="5120" width="9" style="40"/>
    <col min="5121" max="5121" width="4.625" style="40" customWidth="1"/>
    <col min="5122" max="5122" width="3.875" style="40" customWidth="1"/>
    <col min="5123" max="5123" width="23.25" style="40" customWidth="1"/>
    <col min="5124" max="5124" width="22.125" style="40" customWidth="1"/>
    <col min="5125" max="5125" width="59.5" style="40" customWidth="1"/>
    <col min="5126" max="5376" width="9" style="40"/>
    <col min="5377" max="5377" width="4.625" style="40" customWidth="1"/>
    <col min="5378" max="5378" width="3.875" style="40" customWidth="1"/>
    <col min="5379" max="5379" width="23.25" style="40" customWidth="1"/>
    <col min="5380" max="5380" width="22.125" style="40" customWidth="1"/>
    <col min="5381" max="5381" width="59.5" style="40" customWidth="1"/>
    <col min="5382" max="5632" width="9" style="40"/>
    <col min="5633" max="5633" width="4.625" style="40" customWidth="1"/>
    <col min="5634" max="5634" width="3.875" style="40" customWidth="1"/>
    <col min="5635" max="5635" width="23.25" style="40" customWidth="1"/>
    <col min="5636" max="5636" width="22.125" style="40" customWidth="1"/>
    <col min="5637" max="5637" width="59.5" style="40" customWidth="1"/>
    <col min="5638" max="5888" width="9" style="40"/>
    <col min="5889" max="5889" width="4.625" style="40" customWidth="1"/>
    <col min="5890" max="5890" width="3.875" style="40" customWidth="1"/>
    <col min="5891" max="5891" width="23.25" style="40" customWidth="1"/>
    <col min="5892" max="5892" width="22.125" style="40" customWidth="1"/>
    <col min="5893" max="5893" width="59.5" style="40" customWidth="1"/>
    <col min="5894" max="6144" width="9" style="40"/>
    <col min="6145" max="6145" width="4.625" style="40" customWidth="1"/>
    <col min="6146" max="6146" width="3.875" style="40" customWidth="1"/>
    <col min="6147" max="6147" width="23.25" style="40" customWidth="1"/>
    <col min="6148" max="6148" width="22.125" style="40" customWidth="1"/>
    <col min="6149" max="6149" width="59.5" style="40" customWidth="1"/>
    <col min="6150" max="6400" width="9" style="40"/>
    <col min="6401" max="6401" width="4.625" style="40" customWidth="1"/>
    <col min="6402" max="6402" width="3.875" style="40" customWidth="1"/>
    <col min="6403" max="6403" width="23.25" style="40" customWidth="1"/>
    <col min="6404" max="6404" width="22.125" style="40" customWidth="1"/>
    <col min="6405" max="6405" width="59.5" style="40" customWidth="1"/>
    <col min="6406" max="6656" width="9" style="40"/>
    <col min="6657" max="6657" width="4.625" style="40" customWidth="1"/>
    <col min="6658" max="6658" width="3.875" style="40" customWidth="1"/>
    <col min="6659" max="6659" width="23.25" style="40" customWidth="1"/>
    <col min="6660" max="6660" width="22.125" style="40" customWidth="1"/>
    <col min="6661" max="6661" width="59.5" style="40" customWidth="1"/>
    <col min="6662" max="6912" width="9" style="40"/>
    <col min="6913" max="6913" width="4.625" style="40" customWidth="1"/>
    <col min="6914" max="6914" width="3.875" style="40" customWidth="1"/>
    <col min="6915" max="6915" width="23.25" style="40" customWidth="1"/>
    <col min="6916" max="6916" width="22.125" style="40" customWidth="1"/>
    <col min="6917" max="6917" width="59.5" style="40" customWidth="1"/>
    <col min="6918" max="7168" width="9" style="40"/>
    <col min="7169" max="7169" width="4.625" style="40" customWidth="1"/>
    <col min="7170" max="7170" width="3.875" style="40" customWidth="1"/>
    <col min="7171" max="7171" width="23.25" style="40" customWidth="1"/>
    <col min="7172" max="7172" width="22.125" style="40" customWidth="1"/>
    <col min="7173" max="7173" width="59.5" style="40" customWidth="1"/>
    <col min="7174" max="7424" width="9" style="40"/>
    <col min="7425" max="7425" width="4.625" style="40" customWidth="1"/>
    <col min="7426" max="7426" width="3.875" style="40" customWidth="1"/>
    <col min="7427" max="7427" width="23.25" style="40" customWidth="1"/>
    <col min="7428" max="7428" width="22.125" style="40" customWidth="1"/>
    <col min="7429" max="7429" width="59.5" style="40" customWidth="1"/>
    <col min="7430" max="7680" width="9" style="40"/>
    <col min="7681" max="7681" width="4.625" style="40" customWidth="1"/>
    <col min="7682" max="7682" width="3.875" style="40" customWidth="1"/>
    <col min="7683" max="7683" width="23.25" style="40" customWidth="1"/>
    <col min="7684" max="7684" width="22.125" style="40" customWidth="1"/>
    <col min="7685" max="7685" width="59.5" style="40" customWidth="1"/>
    <col min="7686" max="7936" width="9" style="40"/>
    <col min="7937" max="7937" width="4.625" style="40" customWidth="1"/>
    <col min="7938" max="7938" width="3.875" style="40" customWidth="1"/>
    <col min="7939" max="7939" width="23.25" style="40" customWidth="1"/>
    <col min="7940" max="7940" width="22.125" style="40" customWidth="1"/>
    <col min="7941" max="7941" width="59.5" style="40" customWidth="1"/>
    <col min="7942" max="8192" width="9" style="40"/>
    <col min="8193" max="8193" width="4.625" style="40" customWidth="1"/>
    <col min="8194" max="8194" width="3.875" style="40" customWidth="1"/>
    <col min="8195" max="8195" width="23.25" style="40" customWidth="1"/>
    <col min="8196" max="8196" width="22.125" style="40" customWidth="1"/>
    <col min="8197" max="8197" width="59.5" style="40" customWidth="1"/>
    <col min="8198" max="8448" width="9" style="40"/>
    <col min="8449" max="8449" width="4.625" style="40" customWidth="1"/>
    <col min="8450" max="8450" width="3.875" style="40" customWidth="1"/>
    <col min="8451" max="8451" width="23.25" style="40" customWidth="1"/>
    <col min="8452" max="8452" width="22.125" style="40" customWidth="1"/>
    <col min="8453" max="8453" width="59.5" style="40" customWidth="1"/>
    <col min="8454" max="8704" width="9" style="40"/>
    <col min="8705" max="8705" width="4.625" style="40" customWidth="1"/>
    <col min="8706" max="8706" width="3.875" style="40" customWidth="1"/>
    <col min="8707" max="8707" width="23.25" style="40" customWidth="1"/>
    <col min="8708" max="8708" width="22.125" style="40" customWidth="1"/>
    <col min="8709" max="8709" width="59.5" style="40" customWidth="1"/>
    <col min="8710" max="8960" width="9" style="40"/>
    <col min="8961" max="8961" width="4.625" style="40" customWidth="1"/>
    <col min="8962" max="8962" width="3.875" style="40" customWidth="1"/>
    <col min="8963" max="8963" width="23.25" style="40" customWidth="1"/>
    <col min="8964" max="8964" width="22.125" style="40" customWidth="1"/>
    <col min="8965" max="8965" width="59.5" style="40" customWidth="1"/>
    <col min="8966" max="9216" width="9" style="40"/>
    <col min="9217" max="9217" width="4.625" style="40" customWidth="1"/>
    <col min="9218" max="9218" width="3.875" style="40" customWidth="1"/>
    <col min="9219" max="9219" width="23.25" style="40" customWidth="1"/>
    <col min="9220" max="9220" width="22.125" style="40" customWidth="1"/>
    <col min="9221" max="9221" width="59.5" style="40" customWidth="1"/>
    <col min="9222" max="9472" width="9" style="40"/>
    <col min="9473" max="9473" width="4.625" style="40" customWidth="1"/>
    <col min="9474" max="9474" width="3.875" style="40" customWidth="1"/>
    <col min="9475" max="9475" width="23.25" style="40" customWidth="1"/>
    <col min="9476" max="9476" width="22.125" style="40" customWidth="1"/>
    <col min="9477" max="9477" width="59.5" style="40" customWidth="1"/>
    <col min="9478" max="9728" width="9" style="40"/>
    <col min="9729" max="9729" width="4.625" style="40" customWidth="1"/>
    <col min="9730" max="9730" width="3.875" style="40" customWidth="1"/>
    <col min="9731" max="9731" width="23.25" style="40" customWidth="1"/>
    <col min="9732" max="9732" width="22.125" style="40" customWidth="1"/>
    <col min="9733" max="9733" width="59.5" style="40" customWidth="1"/>
    <col min="9734" max="9984" width="9" style="40"/>
    <col min="9985" max="9985" width="4.625" style="40" customWidth="1"/>
    <col min="9986" max="9986" width="3.875" style="40" customWidth="1"/>
    <col min="9987" max="9987" width="23.25" style="40" customWidth="1"/>
    <col min="9988" max="9988" width="22.125" style="40" customWidth="1"/>
    <col min="9989" max="9989" width="59.5" style="40" customWidth="1"/>
    <col min="9990" max="10240" width="9" style="40"/>
    <col min="10241" max="10241" width="4.625" style="40" customWidth="1"/>
    <col min="10242" max="10242" width="3.875" style="40" customWidth="1"/>
    <col min="10243" max="10243" width="23.25" style="40" customWidth="1"/>
    <col min="10244" max="10244" width="22.125" style="40" customWidth="1"/>
    <col min="10245" max="10245" width="59.5" style="40" customWidth="1"/>
    <col min="10246" max="10496" width="9" style="40"/>
    <col min="10497" max="10497" width="4.625" style="40" customWidth="1"/>
    <col min="10498" max="10498" width="3.875" style="40" customWidth="1"/>
    <col min="10499" max="10499" width="23.25" style="40" customWidth="1"/>
    <col min="10500" max="10500" width="22.125" style="40" customWidth="1"/>
    <col min="10501" max="10501" width="59.5" style="40" customWidth="1"/>
    <col min="10502" max="10752" width="9" style="40"/>
    <col min="10753" max="10753" width="4.625" style="40" customWidth="1"/>
    <col min="10754" max="10754" width="3.875" style="40" customWidth="1"/>
    <col min="10755" max="10755" width="23.25" style="40" customWidth="1"/>
    <col min="10756" max="10756" width="22.125" style="40" customWidth="1"/>
    <col min="10757" max="10757" width="59.5" style="40" customWidth="1"/>
    <col min="10758" max="11008" width="9" style="40"/>
    <col min="11009" max="11009" width="4.625" style="40" customWidth="1"/>
    <col min="11010" max="11010" width="3.875" style="40" customWidth="1"/>
    <col min="11011" max="11011" width="23.25" style="40" customWidth="1"/>
    <col min="11012" max="11012" width="22.125" style="40" customWidth="1"/>
    <col min="11013" max="11013" width="59.5" style="40" customWidth="1"/>
    <col min="11014" max="11264" width="9" style="40"/>
    <col min="11265" max="11265" width="4.625" style="40" customWidth="1"/>
    <col min="11266" max="11266" width="3.875" style="40" customWidth="1"/>
    <col min="11267" max="11267" width="23.25" style="40" customWidth="1"/>
    <col min="11268" max="11268" width="22.125" style="40" customWidth="1"/>
    <col min="11269" max="11269" width="59.5" style="40" customWidth="1"/>
    <col min="11270" max="11520" width="9" style="40"/>
    <col min="11521" max="11521" width="4.625" style="40" customWidth="1"/>
    <col min="11522" max="11522" width="3.875" style="40" customWidth="1"/>
    <col min="11523" max="11523" width="23.25" style="40" customWidth="1"/>
    <col min="11524" max="11524" width="22.125" style="40" customWidth="1"/>
    <col min="11525" max="11525" width="59.5" style="40" customWidth="1"/>
    <col min="11526" max="11776" width="9" style="40"/>
    <col min="11777" max="11777" width="4.625" style="40" customWidth="1"/>
    <col min="11778" max="11778" width="3.875" style="40" customWidth="1"/>
    <col min="11779" max="11779" width="23.25" style="40" customWidth="1"/>
    <col min="11780" max="11780" width="22.125" style="40" customWidth="1"/>
    <col min="11781" max="11781" width="59.5" style="40" customWidth="1"/>
    <col min="11782" max="12032" width="9" style="40"/>
    <col min="12033" max="12033" width="4.625" style="40" customWidth="1"/>
    <col min="12034" max="12034" width="3.875" style="40" customWidth="1"/>
    <col min="12035" max="12035" width="23.25" style="40" customWidth="1"/>
    <col min="12036" max="12036" width="22.125" style="40" customWidth="1"/>
    <col min="12037" max="12037" width="59.5" style="40" customWidth="1"/>
    <col min="12038" max="12288" width="9" style="40"/>
    <col min="12289" max="12289" width="4.625" style="40" customWidth="1"/>
    <col min="12290" max="12290" width="3.875" style="40" customWidth="1"/>
    <col min="12291" max="12291" width="23.25" style="40" customWidth="1"/>
    <col min="12292" max="12292" width="22.125" style="40" customWidth="1"/>
    <col min="12293" max="12293" width="59.5" style="40" customWidth="1"/>
    <col min="12294" max="12544" width="9" style="40"/>
    <col min="12545" max="12545" width="4.625" style="40" customWidth="1"/>
    <col min="12546" max="12546" width="3.875" style="40" customWidth="1"/>
    <col min="12547" max="12547" width="23.25" style="40" customWidth="1"/>
    <col min="12548" max="12548" width="22.125" style="40" customWidth="1"/>
    <col min="12549" max="12549" width="59.5" style="40" customWidth="1"/>
    <col min="12550" max="12800" width="9" style="40"/>
    <col min="12801" max="12801" width="4.625" style="40" customWidth="1"/>
    <col min="12802" max="12802" width="3.875" style="40" customWidth="1"/>
    <col min="12803" max="12803" width="23.25" style="40" customWidth="1"/>
    <col min="12804" max="12804" width="22.125" style="40" customWidth="1"/>
    <col min="12805" max="12805" width="59.5" style="40" customWidth="1"/>
    <col min="12806" max="13056" width="9" style="40"/>
    <col min="13057" max="13057" width="4.625" style="40" customWidth="1"/>
    <col min="13058" max="13058" width="3.875" style="40" customWidth="1"/>
    <col min="13059" max="13059" width="23.25" style="40" customWidth="1"/>
    <col min="13060" max="13060" width="22.125" style="40" customWidth="1"/>
    <col min="13061" max="13061" width="59.5" style="40" customWidth="1"/>
    <col min="13062" max="13312" width="9" style="40"/>
    <col min="13313" max="13313" width="4.625" style="40" customWidth="1"/>
    <col min="13314" max="13314" width="3.875" style="40" customWidth="1"/>
    <col min="13315" max="13315" width="23.25" style="40" customWidth="1"/>
    <col min="13316" max="13316" width="22.125" style="40" customWidth="1"/>
    <col min="13317" max="13317" width="59.5" style="40" customWidth="1"/>
    <col min="13318" max="13568" width="9" style="40"/>
    <col min="13569" max="13569" width="4.625" style="40" customWidth="1"/>
    <col min="13570" max="13570" width="3.875" style="40" customWidth="1"/>
    <col min="13571" max="13571" width="23.25" style="40" customWidth="1"/>
    <col min="13572" max="13572" width="22.125" style="40" customWidth="1"/>
    <col min="13573" max="13573" width="59.5" style="40" customWidth="1"/>
    <col min="13574" max="13824" width="9" style="40"/>
    <col min="13825" max="13825" width="4.625" style="40" customWidth="1"/>
    <col min="13826" max="13826" width="3.875" style="40" customWidth="1"/>
    <col min="13827" max="13827" width="23.25" style="40" customWidth="1"/>
    <col min="13828" max="13828" width="22.125" style="40" customWidth="1"/>
    <col min="13829" max="13829" width="59.5" style="40" customWidth="1"/>
    <col min="13830" max="14080" width="9" style="40"/>
    <col min="14081" max="14081" width="4.625" style="40" customWidth="1"/>
    <col min="14082" max="14082" width="3.875" style="40" customWidth="1"/>
    <col min="14083" max="14083" width="23.25" style="40" customWidth="1"/>
    <col min="14084" max="14084" width="22.125" style="40" customWidth="1"/>
    <col min="14085" max="14085" width="59.5" style="40" customWidth="1"/>
    <col min="14086" max="14336" width="9" style="40"/>
    <col min="14337" max="14337" width="4.625" style="40" customWidth="1"/>
    <col min="14338" max="14338" width="3.875" style="40" customWidth="1"/>
    <col min="14339" max="14339" width="23.25" style="40" customWidth="1"/>
    <col min="14340" max="14340" width="22.125" style="40" customWidth="1"/>
    <col min="14341" max="14341" width="59.5" style="40" customWidth="1"/>
    <col min="14342" max="14592" width="9" style="40"/>
    <col min="14593" max="14593" width="4.625" style="40" customWidth="1"/>
    <col min="14594" max="14594" width="3.875" style="40" customWidth="1"/>
    <col min="14595" max="14595" width="23.25" style="40" customWidth="1"/>
    <col min="14596" max="14596" width="22.125" style="40" customWidth="1"/>
    <col min="14597" max="14597" width="59.5" style="40" customWidth="1"/>
    <col min="14598" max="14848" width="9" style="40"/>
    <col min="14849" max="14849" width="4.625" style="40" customWidth="1"/>
    <col min="14850" max="14850" width="3.875" style="40" customWidth="1"/>
    <col min="14851" max="14851" width="23.25" style="40" customWidth="1"/>
    <col min="14852" max="14852" width="22.125" style="40" customWidth="1"/>
    <col min="14853" max="14853" width="59.5" style="40" customWidth="1"/>
    <col min="14854" max="15104" width="9" style="40"/>
    <col min="15105" max="15105" width="4.625" style="40" customWidth="1"/>
    <col min="15106" max="15106" width="3.875" style="40" customWidth="1"/>
    <col min="15107" max="15107" width="23.25" style="40" customWidth="1"/>
    <col min="15108" max="15108" width="22.125" style="40" customWidth="1"/>
    <col min="15109" max="15109" width="59.5" style="40" customWidth="1"/>
    <col min="15110" max="15360" width="9" style="40"/>
    <col min="15361" max="15361" width="4.625" style="40" customWidth="1"/>
    <col min="15362" max="15362" width="3.875" style="40" customWidth="1"/>
    <col min="15363" max="15363" width="23.25" style="40" customWidth="1"/>
    <col min="15364" max="15364" width="22.125" style="40" customWidth="1"/>
    <col min="15365" max="15365" width="59.5" style="40" customWidth="1"/>
    <col min="15366" max="15616" width="9" style="40"/>
    <col min="15617" max="15617" width="4.625" style="40" customWidth="1"/>
    <col min="15618" max="15618" width="3.875" style="40" customWidth="1"/>
    <col min="15619" max="15619" width="23.25" style="40" customWidth="1"/>
    <col min="15620" max="15620" width="22.125" style="40" customWidth="1"/>
    <col min="15621" max="15621" width="59.5" style="40" customWidth="1"/>
    <col min="15622" max="15872" width="9" style="40"/>
    <col min="15873" max="15873" width="4.625" style="40" customWidth="1"/>
    <col min="15874" max="15874" width="3.875" style="40" customWidth="1"/>
    <col min="15875" max="15875" width="23.25" style="40" customWidth="1"/>
    <col min="15876" max="15876" width="22.125" style="40" customWidth="1"/>
    <col min="15877" max="15877" width="59.5" style="40" customWidth="1"/>
    <col min="15878" max="16128" width="9" style="40"/>
    <col min="16129" max="16129" width="4.625" style="40" customWidth="1"/>
    <col min="16130" max="16130" width="3.875" style="40" customWidth="1"/>
    <col min="16131" max="16131" width="23.25" style="40" customWidth="1"/>
    <col min="16132" max="16132" width="22.125" style="40" customWidth="1"/>
    <col min="16133" max="16133" width="59.5" style="40" customWidth="1"/>
    <col min="16134" max="16384" width="9" style="40"/>
  </cols>
  <sheetData>
    <row r="1" spans="1:5" ht="35.25" customHeight="1">
      <c r="E1" s="50" t="s">
        <v>179</v>
      </c>
    </row>
    <row r="2" spans="1:5" ht="35.25" customHeight="1">
      <c r="E2" s="41"/>
    </row>
    <row r="3" spans="1:5" ht="42">
      <c r="A3" s="555" t="s">
        <v>317</v>
      </c>
      <c r="B3" s="555"/>
      <c r="C3" s="555"/>
      <c r="D3" s="555"/>
      <c r="E3" s="555"/>
    </row>
    <row r="4" spans="1:5" ht="42">
      <c r="A4" s="556" t="s">
        <v>180</v>
      </c>
      <c r="B4" s="556"/>
      <c r="C4" s="556"/>
      <c r="D4" s="556"/>
      <c r="E4" s="556"/>
    </row>
    <row r="5" spans="1:5" ht="21" customHeight="1">
      <c r="A5" s="42"/>
      <c r="B5" s="42"/>
      <c r="C5" s="42"/>
      <c r="D5" s="42"/>
      <c r="E5" s="42"/>
    </row>
    <row r="6" spans="1:5" ht="26.25" customHeight="1">
      <c r="A6" s="557" t="s">
        <v>181</v>
      </c>
      <c r="B6" s="558"/>
      <c r="C6" s="558"/>
      <c r="D6" s="558"/>
      <c r="E6" s="558"/>
    </row>
    <row r="7" spans="1:5" ht="26.25" customHeight="1">
      <c r="A7" s="557" t="s">
        <v>266</v>
      </c>
      <c r="B7" s="558"/>
      <c r="C7" s="558"/>
      <c r="D7" s="558"/>
      <c r="E7" s="558"/>
    </row>
    <row r="8" spans="1:5" ht="26.25" customHeight="1" thickBot="1">
      <c r="A8" s="43"/>
      <c r="B8" s="44"/>
      <c r="C8" s="44"/>
      <c r="D8" s="44"/>
      <c r="E8" s="44"/>
    </row>
    <row r="9" spans="1:5" ht="24.75" thickTop="1">
      <c r="A9" s="559"/>
      <c r="B9" s="560"/>
      <c r="C9" s="560"/>
      <c r="D9" s="560"/>
      <c r="E9" s="561"/>
    </row>
    <row r="10" spans="1:5" ht="21">
      <c r="A10" s="562" t="s">
        <v>318</v>
      </c>
      <c r="B10" s="563"/>
      <c r="C10" s="563"/>
      <c r="D10" s="563"/>
      <c r="E10" s="564"/>
    </row>
    <row r="11" spans="1:5" ht="30" customHeight="1" thickBot="1">
      <c r="A11" s="552" t="s">
        <v>182</v>
      </c>
      <c r="B11" s="553"/>
      <c r="C11" s="553"/>
      <c r="D11" s="553"/>
      <c r="E11" s="554"/>
    </row>
    <row r="12" spans="1:5" ht="30" customHeight="1" thickTop="1">
      <c r="A12" s="565" t="s">
        <v>183</v>
      </c>
      <c r="B12" s="566"/>
      <c r="C12" s="566"/>
      <c r="D12" s="567"/>
      <c r="E12" s="568"/>
    </row>
    <row r="13" spans="1:5" ht="42" customHeight="1">
      <c r="A13" s="569" t="s">
        <v>185</v>
      </c>
      <c r="B13" s="570"/>
      <c r="C13" s="570"/>
      <c r="D13" s="571"/>
      <c r="E13" s="572"/>
    </row>
    <row r="14" spans="1:5" ht="42" customHeight="1">
      <c r="A14" s="569" t="s">
        <v>184</v>
      </c>
      <c r="B14" s="570"/>
      <c r="C14" s="570"/>
      <c r="D14" s="571"/>
      <c r="E14" s="572"/>
    </row>
    <row r="15" spans="1:5" ht="342" customHeight="1">
      <c r="A15" s="127" t="s">
        <v>186</v>
      </c>
      <c r="B15" s="546"/>
      <c r="C15" s="547"/>
      <c r="D15" s="547"/>
      <c r="E15" s="548"/>
    </row>
    <row r="16" spans="1:5" ht="43.5" customHeight="1">
      <c r="A16" s="549" t="s">
        <v>187</v>
      </c>
      <c r="B16" s="542" t="s">
        <v>188</v>
      </c>
      <c r="C16" s="543"/>
      <c r="D16" s="544"/>
      <c r="E16" s="545"/>
    </row>
    <row r="17" spans="1:5" ht="43.5" customHeight="1">
      <c r="A17" s="550"/>
      <c r="B17" s="542" t="s">
        <v>189</v>
      </c>
      <c r="C17" s="543"/>
      <c r="D17" s="544"/>
      <c r="E17" s="545"/>
    </row>
    <row r="18" spans="1:5" ht="44.25" customHeight="1">
      <c r="A18" s="550"/>
      <c r="B18" s="542" t="s">
        <v>190</v>
      </c>
      <c r="C18" s="543"/>
      <c r="D18" s="544"/>
      <c r="E18" s="545"/>
    </row>
    <row r="19" spans="1:5" ht="45.75" customHeight="1">
      <c r="A19" s="550"/>
      <c r="B19" s="542" t="s">
        <v>191</v>
      </c>
      <c r="C19" s="543"/>
      <c r="D19" s="544"/>
      <c r="E19" s="545"/>
    </row>
    <row r="20" spans="1:5" ht="38.25" customHeight="1">
      <c r="A20" s="550"/>
      <c r="B20" s="542" t="s">
        <v>192</v>
      </c>
      <c r="C20" s="543"/>
      <c r="D20" s="544"/>
      <c r="E20" s="545"/>
    </row>
    <row r="21" spans="1:5" ht="45" customHeight="1">
      <c r="A21" s="551"/>
      <c r="B21" s="542" t="s">
        <v>193</v>
      </c>
      <c r="C21" s="543"/>
      <c r="D21" s="544"/>
      <c r="E21" s="545"/>
    </row>
    <row r="22" spans="1:5" ht="39" customHeight="1">
      <c r="B22" s="45" t="s">
        <v>194</v>
      </c>
      <c r="E22" s="51" t="s">
        <v>195</v>
      </c>
    </row>
  </sheetData>
  <sheetProtection algorithmName="SHA-512" hashValue="KUZUh/hE+rXYEQNNfvlKKt6NewSMLHerPzHQ3fXAu5LyaZltUA7a+uHxwCcyibJOMy/CTeLpKRA5iZBSteftDQ==" saltValue="FiKrMltsLOcazK3aezqqSQ==" spinCount="100000" sheet="1" objects="1" scenarios="1"/>
  <mergeCells count="27">
    <mergeCell ref="A12:C12"/>
    <mergeCell ref="D12:E12"/>
    <mergeCell ref="A14:C14"/>
    <mergeCell ref="D14:E14"/>
    <mergeCell ref="A13:C13"/>
    <mergeCell ref="D13:E13"/>
    <mergeCell ref="A11:E11"/>
    <mergeCell ref="A3:E3"/>
    <mergeCell ref="A4:E4"/>
    <mergeCell ref="A6:E6"/>
    <mergeCell ref="A9:E9"/>
    <mergeCell ref="A10:E10"/>
    <mergeCell ref="A7:E7"/>
    <mergeCell ref="B21:C21"/>
    <mergeCell ref="D21:E21"/>
    <mergeCell ref="B15:E15"/>
    <mergeCell ref="A16:A21"/>
    <mergeCell ref="B16:C16"/>
    <mergeCell ref="D16:E16"/>
    <mergeCell ref="B17:C17"/>
    <mergeCell ref="D17:E17"/>
    <mergeCell ref="B18:C18"/>
    <mergeCell ref="D18:E18"/>
    <mergeCell ref="B19:C19"/>
    <mergeCell ref="D19:E19"/>
    <mergeCell ref="B20:C20"/>
    <mergeCell ref="D20:E20"/>
  </mergeCells>
  <phoneticPr fontId="3"/>
  <dataValidations count="5">
    <dataValidation type="list" allowBlank="1" showInputMessage="1" showErrorMessage="1" sqref="WVL983052:WVM983052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xr:uid="{00000000-0002-0000-0C00-000000000000}">
      <formula1>"入所系事業所,通所系事業所（入浴介護あり）,通所系事業所（入浴介護なし）,訪問系事業所,相談系事業所"</formula1>
    </dataValidation>
    <dataValidation type="list" allowBlank="1" showInputMessage="1" showErrorMessage="1" sqref="WVL983050:WVM983050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WLP983050:WLQ98305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IZ12:JA12" xr:uid="{00000000-0002-0000-0C00-000001000000}">
      <formula1>"共通,光熱費補助金,車両補助金"</formula1>
    </dataValidation>
    <dataValidation type="list" allowBlank="1" showInputMessage="1" showErrorMessage="1" sqref="D12:E12" xr:uid="{00000000-0002-0000-0C00-000002000000}">
      <formula1>"共通,光熱費補助金,車両燃料費補助金"</formula1>
    </dataValidation>
    <dataValidation type="list" allowBlank="1" showInputMessage="1" showErrorMessage="1" sqref="D14:E14" xr:uid="{00000000-0002-0000-0C00-000003000000}">
      <formula1>INDIRECT(D13)</formula1>
    </dataValidation>
    <dataValidation imeMode="halfAlpha" allowBlank="1" showInputMessage="1" showErrorMessage="1" sqref="D21:E21 D20:E20" xr:uid="{00000000-0002-0000-0C00-000004000000}"/>
  </dataValidations>
  <printOptions horizontalCentered="1" verticalCentered="1"/>
  <pageMargins left="1.05" right="0.75" top="0.7" bottom="0.72" header="0.51200000000000001" footer="0.51200000000000001"/>
  <pageSetup paperSize="9" scale="66"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'(1)基本シート'!$AW$13:$AZ$13</xm:f>
          </x14:formula1>
          <xm:sqref>D13:E13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workbookViewId="0">
      <selection activeCell="C21" sqref="C21"/>
    </sheetView>
  </sheetViews>
  <sheetFormatPr defaultRowHeight="18.75"/>
  <cols>
    <col min="2" max="2" width="10.75" customWidth="1"/>
  </cols>
  <sheetData>
    <row r="1" spans="1:7" ht="19.5" thickBot="1"/>
    <row r="2" spans="1:7" ht="19.5" thickBot="1">
      <c r="B2" s="21" t="s">
        <v>257</v>
      </c>
      <c r="C2" s="16" t="s">
        <v>246</v>
      </c>
      <c r="D2" s="16" t="s">
        <v>247</v>
      </c>
      <c r="E2" s="16" t="s">
        <v>248</v>
      </c>
      <c r="F2" s="16" t="s">
        <v>249</v>
      </c>
      <c r="G2" s="16" t="s">
        <v>250</v>
      </c>
    </row>
    <row r="3" spans="1:7" s="66" customFormat="1" ht="75">
      <c r="A3" s="64"/>
      <c r="B3" s="65" t="s">
        <v>258</v>
      </c>
      <c r="C3" s="66" t="s">
        <v>259</v>
      </c>
      <c r="D3" s="66" t="s">
        <v>267</v>
      </c>
      <c r="E3" s="66" t="s">
        <v>260</v>
      </c>
      <c r="F3" s="66" t="s">
        <v>265</v>
      </c>
      <c r="G3" s="66" t="s">
        <v>261</v>
      </c>
    </row>
    <row r="4" spans="1:7" s="49" customFormat="1">
      <c r="A4"/>
      <c r="B4" s="49">
        <f>アンケート!N6</f>
        <v>0</v>
      </c>
      <c r="C4" s="49">
        <f>アンケート!$X$13</f>
        <v>0</v>
      </c>
      <c r="D4" s="49">
        <f>アンケート!$X$16</f>
        <v>0</v>
      </c>
      <c r="E4" s="49">
        <f>アンケート!$X$19</f>
        <v>0</v>
      </c>
      <c r="F4" s="49">
        <f>アンケート!$C$29</f>
        <v>0</v>
      </c>
      <c r="G4" s="49">
        <f>アンケート!$C$34</f>
        <v>0</v>
      </c>
    </row>
  </sheetData>
  <sheetProtection algorithmName="SHA-512" hashValue="n8ZvNkO8CuCPY5xnw0atDQkeu1K9x38uTvguJOVVfJszM72Md2vSaG0pRV06ipEmJdBmzQAiZwXqcyLQb9pJqg==" saltValue="8SBtgvjiZdZftT/LqI8+JQ=="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事業所区分</vt:lpstr>
      <vt:lpstr>アンケート</vt:lpstr>
      <vt:lpstr>(1)基本シート</vt:lpstr>
      <vt:lpstr>(2)実績報告書</vt:lpstr>
      <vt:lpstr>(2)実績報告書②【訪問・相談系事業所は入力が必要な場合が有】</vt:lpstr>
      <vt:lpstr>(3)申請書兼請求書</vt:lpstr>
      <vt:lpstr>定員超過理由書</vt:lpstr>
      <vt:lpstr>基本シート (記入例)</vt:lpstr>
      <vt:lpstr>実績報告書 (記入例)</vt:lpstr>
      <vt:lpstr>実績報告書②（記入例）</vt:lpstr>
      <vt:lpstr>定員超過理由書 (記入例)</vt:lpstr>
      <vt:lpstr>申請書兼請求書 (記入例)</vt:lpstr>
      <vt:lpstr>質問票</vt:lpstr>
      <vt:lpstr>集計用</vt:lpstr>
      <vt:lpstr>'(1)基本シート'!Print_Area</vt:lpstr>
      <vt:lpstr>'(2)実績報告書'!Print_Area</vt:lpstr>
      <vt:lpstr>'(2)実績報告書②【訪問・相談系事業所は入力が必要な場合が有】'!Print_Area</vt:lpstr>
      <vt:lpstr>'(3)申請書兼請求書'!Print_Area</vt:lpstr>
      <vt:lpstr>アンケート!Print_Area</vt:lpstr>
      <vt:lpstr>'実績報告書 (記入例)'!Print_Area</vt:lpstr>
      <vt:lpstr>'実績報告書②（記入例）'!Print_Area</vt:lpstr>
      <vt:lpstr>'申請書兼請求書 (記入例)'!Print_Area</vt:lpstr>
      <vt:lpstr>定員超過理由書!Print_Area</vt:lpstr>
      <vt:lpstr>'定員超過理由書 (記入例)'!Print_Area</vt:lpstr>
      <vt:lpstr>相談系事業所</vt:lpstr>
      <vt:lpstr>通所系事業所</vt:lpstr>
      <vt:lpstr>入所系事業所</vt:lpstr>
      <vt:lpstr>訪問系事業所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2025-02-10T01:50:50Z</cp:lastPrinted>
  <dcterms:created xsi:type="dcterms:W3CDTF">2022-06-22T01:12:27Z</dcterms:created>
  <dcterms:modified xsi:type="dcterms:W3CDTF">2025-04-07T06:45:58Z</dcterms:modified>
</cp:coreProperties>
</file>