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10.79.176.19\組織\産業経済部\商工振興課\☆571【令和6年度】物価高騰対応重点支援地方臨時交付金\01 物価高騰対策支援金（令和７年受付分）\02様式\02法人\"/>
    </mc:Choice>
  </mc:AlternateContent>
  <xr:revisionPtr revIDLastSave="0" documentId="13_ncr:1_{FCD8B742-EB00-4681-B24D-4B1D777FDAE5}" xr6:coauthVersionLast="36" xr6:coauthVersionMax="36" xr10:uidLastSave="{00000000-0000-0000-0000-000000000000}"/>
  <bookViews>
    <workbookView xWindow="0" yWindow="0" windowWidth="20490" windowHeight="5940" tabRatio="794" activeTab="4" xr2:uid="{00000000-000D-0000-FFFF-FFFF00000000}"/>
  </bookViews>
  <sheets>
    <sheet name="㋐要件確認" sheetId="2" r:id="rId1"/>
    <sheet name="㋑事業者基本情報" sheetId="8" r:id="rId2"/>
    <sheet name="㋒同意事項および提出書類" sheetId="11" r:id="rId3"/>
    <sheet name="①支援金交付申請書兼請求書" sheetId="3" r:id="rId4"/>
    <sheet name="②売上総利益率または営業利益率の減少状況" sheetId="12" r:id="rId5"/>
  </sheets>
  <definedNames>
    <definedName name="_xlnm.Print_Area" localSheetId="3">①支援金交付申請書兼請求書!$A$1:$AE$44</definedName>
    <definedName name="_xlnm.Print_Area" localSheetId="4">②売上総利益率または営業利益率の減少状況!$A$1:$AG$41</definedName>
    <definedName name="_xlnm.Print_Area" localSheetId="0">'㋐要件確認'!$A$1:$AZ$65</definedName>
    <definedName name="_xlnm.Print_Area" localSheetId="1">'㋑事業者基本情報'!$A$1:$AW$55</definedName>
    <definedName name="_xlnm.Print_Area" localSheetId="2">'㋒同意事項および提出書類'!$A$1:$AX$56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 l="1"/>
  <c r="AH27" i="8" l="1"/>
  <c r="K60" i="2" l="1"/>
  <c r="K62" i="2" l="1"/>
  <c r="AE45" i="11"/>
  <c r="AK43" i="11"/>
  <c r="B7" i="11" l="1"/>
  <c r="C42" i="11" l="1"/>
  <c r="B25" i="11" l="1"/>
  <c r="AD41" i="8"/>
  <c r="Q15" i="2"/>
  <c r="AD51" i="8" l="1"/>
  <c r="AD48" i="8"/>
  <c r="AD45" i="8"/>
  <c r="AD43" i="8"/>
  <c r="AD39" i="8"/>
  <c r="AH32" i="8"/>
  <c r="AH24" i="8"/>
  <c r="AH19" i="8"/>
  <c r="AH17" i="8"/>
  <c r="AH15" i="8"/>
  <c r="AH13" i="8"/>
  <c r="AH11" i="8"/>
  <c r="AH8" i="8"/>
  <c r="AH7" i="8"/>
  <c r="B37" i="8" l="1"/>
  <c r="B5" i="8"/>
  <c r="Z13" i="11"/>
  <c r="K15" i="11"/>
  <c r="B54" i="8" l="1"/>
  <c r="AH30" i="8"/>
  <c r="AD55" i="2" l="1"/>
  <c r="A42" i="3" l="1"/>
  <c r="A40" i="3"/>
  <c r="L12" i="12" l="1"/>
  <c r="A12" i="12"/>
  <c r="K58" i="2"/>
  <c r="S34" i="12"/>
  <c r="F34" i="12"/>
  <c r="S32" i="12"/>
  <c r="F32" i="12"/>
  <c r="S30" i="12"/>
  <c r="F30" i="12"/>
  <c r="S21" i="12"/>
  <c r="S19" i="12"/>
  <c r="F21" i="12"/>
  <c r="F19" i="12"/>
  <c r="N28" i="12"/>
  <c r="N17" i="12"/>
  <c r="S5" i="12"/>
  <c r="AE4" i="12"/>
  <c r="AD4" i="12"/>
  <c r="AC4" i="12"/>
  <c r="AB4" i="12"/>
  <c r="AA4" i="12"/>
  <c r="Z4" i="12"/>
  <c r="Y4" i="12"/>
  <c r="X4" i="12"/>
  <c r="W4" i="12"/>
  <c r="V4" i="12"/>
  <c r="U4" i="12"/>
  <c r="T4" i="12"/>
  <c r="S4" i="12"/>
  <c r="F5" i="12"/>
  <c r="F4" i="12"/>
  <c r="A38" i="3"/>
  <c r="I32" i="3"/>
  <c r="I31" i="3"/>
  <c r="AD30" i="3"/>
  <c r="AB30" i="3"/>
  <c r="Z30" i="3"/>
  <c r="X30" i="3"/>
  <c r="V30" i="3"/>
  <c r="T30" i="3"/>
  <c r="R30" i="3"/>
  <c r="I30" i="3"/>
  <c r="I29" i="3"/>
  <c r="I28" i="3"/>
  <c r="P25" i="3"/>
  <c r="P24" i="3"/>
  <c r="P23" i="3"/>
  <c r="P22" i="3"/>
  <c r="P21" i="3"/>
  <c r="P20" i="3"/>
  <c r="I19" i="3"/>
  <c r="I18" i="3"/>
  <c r="I17" i="3"/>
  <c r="Q16" i="3"/>
  <c r="P16" i="3"/>
  <c r="O16" i="3"/>
  <c r="N16" i="3"/>
  <c r="L16" i="3"/>
  <c r="K16" i="3"/>
  <c r="J16" i="3"/>
  <c r="W12" i="12" l="1"/>
  <c r="AF12" i="12" s="1"/>
  <c r="BA47" i="11"/>
  <c r="B47" i="11" l="1"/>
  <c r="S36" i="12"/>
  <c r="F36" i="12"/>
  <c r="S23" i="12"/>
  <c r="F23" i="12"/>
  <c r="AB36" i="12" l="1"/>
  <c r="AJ36" i="12" s="1"/>
  <c r="AB23" i="12"/>
  <c r="AJ23" i="12" s="1"/>
  <c r="F41" i="12" l="1"/>
  <c r="AI57" i="2"/>
  <c r="AK57" i="2" s="1"/>
  <c r="AI59" i="2"/>
  <c r="Q41" i="12" l="1"/>
  <c r="AC41" i="12" s="1"/>
  <c r="AI61" i="2"/>
  <c r="AK61" i="2" s="1"/>
  <c r="AK59" i="2"/>
  <c r="B52" i="2" l="1"/>
  <c r="AH22" i="8"/>
  <c r="BC64" i="2" l="1"/>
  <c r="B64" i="2"/>
  <c r="AC6" i="3"/>
  <c r="Z6" i="3"/>
  <c r="AZ54" i="8" l="1"/>
  <c r="B48" i="11" s="1"/>
  <c r="BA48" i="11" l="1"/>
</calcChain>
</file>

<file path=xl/sharedStrings.xml><?xml version="1.0" encoding="utf-8"?>
<sst xmlns="http://schemas.openxmlformats.org/spreadsheetml/2006/main" count="280" uniqueCount="218">
  <si>
    <t>日</t>
    <rPh sb="0" eb="1">
      <t>ヒ</t>
    </rPh>
    <phoneticPr fontId="1"/>
  </si>
  <si>
    <t>月</t>
    <rPh sb="0" eb="1">
      <t>ガツ</t>
    </rPh>
    <phoneticPr fontId="1"/>
  </si>
  <si>
    <t>年</t>
    <rPh sb="0" eb="1">
      <t>ネン</t>
    </rPh>
    <phoneticPr fontId="1"/>
  </si>
  <si>
    <t>令和</t>
    <rPh sb="0" eb="2">
      <t>レイワ</t>
    </rPh>
    <phoneticPr fontId="1"/>
  </si>
  <si>
    <t>丹波市長　　林　　時彦　　様</t>
    <rPh sb="0" eb="4">
      <t>タンバシチョウ</t>
    </rPh>
    <rPh sb="6" eb="7">
      <t>ハヤシ</t>
    </rPh>
    <rPh sb="9" eb="11">
      <t>トキヒコ</t>
    </rPh>
    <rPh sb="13" eb="14">
      <t>サマ</t>
    </rPh>
    <phoneticPr fontId="1"/>
  </si>
  <si>
    <t>法人名</t>
    <rPh sb="0" eb="2">
      <t>ホウジン</t>
    </rPh>
    <rPh sb="2" eb="3">
      <t>メイ</t>
    </rPh>
    <phoneticPr fontId="1"/>
  </si>
  <si>
    <t>電話番号</t>
    <rPh sb="0" eb="4">
      <t>デンワバンゴウ</t>
    </rPh>
    <phoneticPr fontId="1"/>
  </si>
  <si>
    <t>発行責任者</t>
    <rPh sb="0" eb="5">
      <t>ハッコウセキニンシャ</t>
    </rPh>
    <phoneticPr fontId="1"/>
  </si>
  <si>
    <t>円</t>
    <rPh sb="0" eb="1">
      <t>エン</t>
    </rPh>
    <phoneticPr fontId="1"/>
  </si>
  <si>
    <t>【請求者】</t>
    <rPh sb="1" eb="4">
      <t>セイキュウシャ</t>
    </rPh>
    <phoneticPr fontId="1"/>
  </si>
  <si>
    <t>本社所在地</t>
    <rPh sb="0" eb="5">
      <t>ホンシャショザイチ</t>
    </rPh>
    <phoneticPr fontId="1"/>
  </si>
  <si>
    <t>代表者名</t>
    <rPh sb="0" eb="4">
      <t>ダイヒョウシャメイ</t>
    </rPh>
    <phoneticPr fontId="1"/>
  </si>
  <si>
    <t>〒</t>
    <phoneticPr fontId="1"/>
  </si>
  <si>
    <t>氏名</t>
    <rPh sb="0" eb="2">
      <t>シメイ</t>
    </rPh>
    <phoneticPr fontId="1"/>
  </si>
  <si>
    <t>電子メール</t>
    <rPh sb="0" eb="2">
      <t>デンシ</t>
    </rPh>
    <phoneticPr fontId="1"/>
  </si>
  <si>
    <t>【振込先】</t>
    <rPh sb="1" eb="4">
      <t>フリコミサキ</t>
    </rPh>
    <phoneticPr fontId="1"/>
  </si>
  <si>
    <t>金融機関名</t>
    <rPh sb="0" eb="4">
      <t>キンユウキカン</t>
    </rPh>
    <rPh sb="4" eb="5">
      <t>ナ</t>
    </rPh>
    <phoneticPr fontId="1"/>
  </si>
  <si>
    <t>口座名義</t>
    <rPh sb="0" eb="2">
      <t>コウザ</t>
    </rPh>
    <rPh sb="2" eb="4">
      <t>メイギ</t>
    </rPh>
    <phoneticPr fontId="1"/>
  </si>
  <si>
    <t>（フリガナ）</t>
    <phoneticPr fontId="1"/>
  </si>
  <si>
    <t>【同意事項】</t>
    <phoneticPr fontId="1"/>
  </si>
  <si>
    <t>法人番号</t>
    <rPh sb="0" eb="2">
      <t>ホウジン</t>
    </rPh>
    <rPh sb="2" eb="4">
      <t>バンゴウ</t>
    </rPh>
    <phoneticPr fontId="1"/>
  </si>
  <si>
    <t>丹波市内に本社または本店がある。</t>
    <phoneticPr fontId="1"/>
  </si>
  <si>
    <t>申請時において事業を経営し、支援金受給後も引き続き当該事業を継続する意思がある。</t>
    <phoneticPr fontId="1"/>
  </si>
  <si>
    <t>市税を滞納していない。</t>
    <phoneticPr fontId="1"/>
  </si>
  <si>
    <t>売上高</t>
    <rPh sb="0" eb="2">
      <t>ウリアゲ</t>
    </rPh>
    <rPh sb="2" eb="3">
      <t>ダカ</t>
    </rPh>
    <phoneticPr fontId="1"/>
  </si>
  <si>
    <t>売上原価</t>
    <rPh sb="0" eb="2">
      <t>ウリアゲ</t>
    </rPh>
    <rPh sb="2" eb="4">
      <t>ゲンカ</t>
    </rPh>
    <phoneticPr fontId="1"/>
  </si>
  <si>
    <t>担当者</t>
    <rPh sb="0" eb="3">
      <t>タントウシャ</t>
    </rPh>
    <phoneticPr fontId="1"/>
  </si>
  <si>
    <t>口座種別</t>
    <rPh sb="0" eb="4">
      <t>コウザシュベツ</t>
    </rPh>
    <phoneticPr fontId="1"/>
  </si>
  <si>
    <t>口座名義（フリガナ）</t>
    <rPh sb="0" eb="4">
      <t>コウザメイギ</t>
    </rPh>
    <phoneticPr fontId="1"/>
  </si>
  <si>
    <t>業種</t>
    <rPh sb="0" eb="2">
      <t>ギョウシュ</t>
    </rPh>
    <phoneticPr fontId="1"/>
  </si>
  <si>
    <t>従業員数</t>
    <rPh sb="0" eb="4">
      <t>ジュウギョウインカズ</t>
    </rPh>
    <phoneticPr fontId="1"/>
  </si>
  <si>
    <t>人</t>
    <rPh sb="0" eb="1">
      <t>ニン</t>
    </rPh>
    <phoneticPr fontId="1"/>
  </si>
  <si>
    <t>申請日</t>
    <rPh sb="0" eb="2">
      <t>シンセイ</t>
    </rPh>
    <rPh sb="2" eb="3">
      <t>ヒ</t>
    </rPh>
    <phoneticPr fontId="1"/>
  </si>
  <si>
    <t>１．交付申請（請求）額　　　</t>
  </si>
  <si>
    <t>金融機関名</t>
    <rPh sb="0" eb="5">
      <t>キンユウキカンナ</t>
    </rPh>
    <phoneticPr fontId="1"/>
  </si>
  <si>
    <t>口座番号</t>
    <rPh sb="0" eb="2">
      <t>コウザ</t>
    </rPh>
    <rPh sb="2" eb="4">
      <t>バンゴウ</t>
    </rPh>
    <phoneticPr fontId="1"/>
  </si>
  <si>
    <t>要件１</t>
    <rPh sb="0" eb="2">
      <t>ヨウケン</t>
    </rPh>
    <phoneticPr fontId="1"/>
  </si>
  <si>
    <t>＝</t>
    <phoneticPr fontId="1"/>
  </si>
  <si>
    <t>要件２</t>
    <rPh sb="0" eb="2">
      <t>ヨウケン</t>
    </rPh>
    <phoneticPr fontId="1"/>
  </si>
  <si>
    <t>％</t>
    <phoneticPr fontId="1"/>
  </si>
  <si>
    <t>月</t>
    <phoneticPr fontId="1"/>
  </si>
  <si>
    <t>※７桁で入力してください。７桁未満の場合は、前に０を付けて７桁にしてください。</t>
    <rPh sb="2" eb="3">
      <t>ケタ</t>
    </rPh>
    <rPh sb="4" eb="6">
      <t>ニュウリョク</t>
    </rPh>
    <rPh sb="14" eb="15">
      <t>ケタ</t>
    </rPh>
    <rPh sb="15" eb="17">
      <t>ミマン</t>
    </rPh>
    <rPh sb="18" eb="20">
      <t>バアイ</t>
    </rPh>
    <rPh sb="22" eb="23">
      <t>マエ</t>
    </rPh>
    <rPh sb="26" eb="27">
      <t>ツ</t>
    </rPh>
    <rPh sb="30" eb="31">
      <t>ケタ</t>
    </rPh>
    <phoneticPr fontId="1"/>
  </si>
  <si>
    <t>※13桁の番号を入力してください。</t>
    <rPh sb="3" eb="4">
      <t>ケタ</t>
    </rPh>
    <rPh sb="5" eb="7">
      <t>バンゴウ</t>
    </rPh>
    <rPh sb="8" eb="10">
      <t>ニュウリョク</t>
    </rPh>
    <phoneticPr fontId="1"/>
  </si>
  <si>
    <t>丹波市中小企業者物価高騰対策支援金交付申請書兼請求書</t>
    <phoneticPr fontId="1"/>
  </si>
  <si>
    <t>※プルダウンから選択してください。</t>
    <rPh sb="8" eb="10">
      <t>センタク</t>
    </rPh>
    <phoneticPr fontId="1"/>
  </si>
  <si>
    <t>※0人の場合は、0と入力してください。</t>
    <rPh sb="2" eb="3">
      <t>ニン</t>
    </rPh>
    <phoneticPr fontId="1"/>
  </si>
  <si>
    <t>丹波市役所　商工振興課</t>
    <rPh sb="0" eb="3">
      <t>タンバシ</t>
    </rPh>
    <rPh sb="3" eb="5">
      <t>ヤクショ</t>
    </rPh>
    <rPh sb="6" eb="11">
      <t>ショウコウシンコウカ</t>
    </rPh>
    <phoneticPr fontId="1"/>
  </si>
  <si>
    <t>〒669-4192　丹波市春日町黒井811</t>
    <rPh sb="10" eb="13">
      <t>タンバシ</t>
    </rPh>
    <rPh sb="13" eb="18">
      <t>カスガチョウクロイ</t>
    </rPh>
    <phoneticPr fontId="1"/>
  </si>
  <si>
    <t>TEL:（0795）74-1464</t>
    <phoneticPr fontId="1"/>
  </si>
  <si>
    <t>－</t>
    <phoneticPr fontId="1"/>
  </si>
  <si>
    <t>判定</t>
    <rPh sb="0" eb="2">
      <t>ハンテイ</t>
    </rPh>
    <phoneticPr fontId="1"/>
  </si>
  <si>
    <t>中小企業基本法第２条第１項各号のいずれかに規定する中小企業者である。（第１次産業（農林業）を含む。）</t>
    <rPh sb="35" eb="36">
      <t>ダイ</t>
    </rPh>
    <rPh sb="37" eb="38">
      <t>ジ</t>
    </rPh>
    <rPh sb="38" eb="40">
      <t>サンギョウ</t>
    </rPh>
    <rPh sb="41" eb="44">
      <t>ノウリンギョウ</t>
    </rPh>
    <rPh sb="46" eb="47">
      <t>フク</t>
    </rPh>
    <phoneticPr fontId="1"/>
  </si>
  <si>
    <t>風営法第２条第５項及び第13項に規定する性風俗関連特殊営業、または当該営業に係る接客業務受託営業を行う者でない。</t>
    <phoneticPr fontId="1"/>
  </si>
  <si>
    <t>経費
（販売管理費）</t>
    <rPh sb="0" eb="2">
      <t>ケイヒ</t>
    </rPh>
    <rPh sb="4" eb="9">
      <t>ハンバイカンリヒ</t>
    </rPh>
    <phoneticPr fontId="1"/>
  </si>
  <si>
    <t>【申請窓口・お問い合わせ】</t>
    <rPh sb="1" eb="3">
      <t>シンセイ</t>
    </rPh>
    <rPh sb="3" eb="5">
      <t>マドグチ</t>
    </rPh>
    <rPh sb="7" eb="8">
      <t>ト</t>
    </rPh>
    <rPh sb="9" eb="10">
      <t>ア</t>
    </rPh>
    <phoneticPr fontId="1"/>
  </si>
  <si>
    <t>従業員数</t>
    <rPh sb="0" eb="4">
      <t>ジュウギョウインスウ</t>
    </rPh>
    <phoneticPr fontId="1"/>
  </si>
  <si>
    <t>法人番号</t>
    <rPh sb="0" eb="4">
      <t>ホウジンバンゴウ</t>
    </rPh>
    <phoneticPr fontId="1"/>
  </si>
  <si>
    <t>合 計 額</t>
    <rPh sb="0" eb="1">
      <t>ア</t>
    </rPh>
    <rPh sb="2" eb="3">
      <t>ケイ</t>
    </rPh>
    <rPh sb="4" eb="5">
      <t>ガク</t>
    </rPh>
    <phoneticPr fontId="1"/>
  </si>
  <si>
    <t>＋</t>
    <phoneticPr fontId="1"/>
  </si>
  <si>
    <t>①ー②</t>
    <phoneticPr fontId="1"/>
  </si>
  <si>
    <r>
      <rPr>
        <b/>
        <sz val="18"/>
        <color theme="1"/>
        <rFont val="HGｺﾞｼｯｸE"/>
        <family val="3"/>
        <charset val="128"/>
      </rPr>
      <t xml:space="preserve">B </t>
    </r>
    <r>
      <rPr>
        <sz val="12"/>
        <color theme="1"/>
        <rFont val="Yu Gothic UI"/>
        <family val="3"/>
        <charset val="128"/>
      </rPr>
      <t>売上原価</t>
    </r>
    <r>
      <rPr>
        <sz val="12"/>
        <color theme="1"/>
        <rFont val="ＭＳ Ｐゴシック"/>
        <family val="3"/>
        <charset val="128"/>
      </rPr>
      <t>　</t>
    </r>
    <rPh sb="2" eb="6">
      <t>ウリアゲゲンカ</t>
    </rPh>
    <phoneticPr fontId="1"/>
  </si>
  <si>
    <r>
      <rPr>
        <b/>
        <sz val="14"/>
        <color theme="1"/>
        <rFont val="HGｺﾞｼｯｸE"/>
        <family val="3"/>
        <charset val="128"/>
      </rPr>
      <t>　</t>
    </r>
    <r>
      <rPr>
        <b/>
        <sz val="18"/>
        <color theme="1"/>
        <rFont val="HGｺﾞｼｯｸE"/>
        <family val="3"/>
        <charset val="128"/>
      </rPr>
      <t>C</t>
    </r>
    <r>
      <rPr>
        <b/>
        <sz val="12"/>
        <color theme="1"/>
        <rFont val="ＭＳ Ｐゴシック"/>
        <family val="3"/>
        <charset val="128"/>
      </rPr>
      <t xml:space="preserve"> </t>
    </r>
    <r>
      <rPr>
        <sz val="12"/>
        <color theme="1"/>
        <rFont val="Yu Gothic UI"/>
        <family val="3"/>
        <charset val="128"/>
      </rPr>
      <t>経費（販売管理費）</t>
    </r>
    <r>
      <rPr>
        <sz val="12"/>
        <color theme="1"/>
        <rFont val="ＭＳ Ｐゴシック"/>
        <family val="3"/>
        <charset val="128"/>
      </rPr>
      <t xml:space="preserve"> </t>
    </r>
    <rPh sb="3" eb="5">
      <t>ケイヒ</t>
    </rPh>
    <rPh sb="6" eb="11">
      <t>ハンバイカンリヒ</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</si>
  <si>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</si>
  <si>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</si>
  <si>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</si>
  <si>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</si>
  <si>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Ａ</t>
    </r>
    <r>
      <rPr>
        <sz val="11"/>
        <color theme="1"/>
        <rFont val="Yu Gothic UI"/>
        <family val="3"/>
        <charset val="128"/>
      </rPr>
      <t>売上高</t>
    </r>
    <rPh sb="1" eb="4">
      <t>ウリアゲダカ</t>
    </rPh>
    <phoneticPr fontId="1"/>
  </si>
  <si>
    <r>
      <rPr>
        <b/>
        <sz val="14"/>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</si>
  <si>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</si>
  <si>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①</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</si>
  <si>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②</t>
    </r>
    <phoneticPr fontId="1"/>
  </si>
  <si>
    <r>
      <rPr>
        <b/>
        <sz val="17"/>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</si>
  <si>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t>法  人  名</t>
    <rPh sb="0" eb="1">
      <t>ホウ</t>
    </rPh>
    <rPh sb="3" eb="4">
      <t>ニン</t>
    </rPh>
    <rPh sb="6" eb="7">
      <t>ナ</t>
    </rPh>
    <phoneticPr fontId="1"/>
  </si>
  <si>
    <t>代 表 者 名</t>
    <rPh sb="0" eb="1">
      <t>ダイ</t>
    </rPh>
    <rPh sb="2" eb="3">
      <t>オモテ</t>
    </rPh>
    <rPh sb="4" eb="5">
      <t>シャ</t>
    </rPh>
    <rPh sb="6" eb="7">
      <t>メイ</t>
    </rPh>
    <phoneticPr fontId="1"/>
  </si>
  <si>
    <t>担  当  者</t>
    <rPh sb="0" eb="1">
      <t>タン</t>
    </rPh>
    <rPh sb="3" eb="4">
      <t>トウ</t>
    </rPh>
    <rPh sb="6" eb="7">
      <t>モノ</t>
    </rPh>
    <phoneticPr fontId="1"/>
  </si>
  <si>
    <t>支 店 名</t>
    <rPh sb="0" eb="1">
      <t>シ</t>
    </rPh>
    <rPh sb="2" eb="3">
      <t>ミセ</t>
    </rPh>
    <rPh sb="4" eb="5">
      <t>ナ</t>
    </rPh>
    <phoneticPr fontId="1"/>
  </si>
  <si>
    <t>口 座 種 別</t>
    <rPh sb="0" eb="1">
      <t>クチ</t>
    </rPh>
    <rPh sb="2" eb="3">
      <t>ザ</t>
    </rPh>
    <rPh sb="4" eb="5">
      <t>シュ</t>
    </rPh>
    <rPh sb="6" eb="7">
      <t>ベツ</t>
    </rPh>
    <phoneticPr fontId="1"/>
  </si>
  <si>
    <t>口 座 名 義</t>
    <rPh sb="0" eb="1">
      <t>クチ</t>
    </rPh>
    <rPh sb="2" eb="3">
      <t>ザ</t>
    </rPh>
    <rPh sb="4" eb="5">
      <t>ナ</t>
    </rPh>
    <rPh sb="6" eb="7">
      <t>ヨシ</t>
    </rPh>
    <phoneticPr fontId="1"/>
  </si>
  <si>
    <t>業　　種</t>
    <rPh sb="0" eb="1">
      <t>ギョウ</t>
    </rPh>
    <rPh sb="3" eb="4">
      <t>シュ</t>
    </rPh>
    <phoneticPr fontId="1"/>
  </si>
  <si>
    <t>要件１</t>
    <rPh sb="0" eb="2">
      <t>ヨウケン</t>
    </rPh>
    <phoneticPr fontId="1"/>
  </si>
  <si>
    <t>要件２</t>
    <rPh sb="0" eb="2">
      <t>ヨウケン</t>
    </rPh>
    <phoneticPr fontId="1"/>
  </si>
  <si>
    <t>A</t>
    <phoneticPr fontId="1"/>
  </si>
  <si>
    <t>B</t>
    <phoneticPr fontId="1"/>
  </si>
  <si>
    <t>C</t>
    <phoneticPr fontId="1"/>
  </si>
  <si>
    <t>a</t>
    <phoneticPr fontId="1"/>
  </si>
  <si>
    <t>b</t>
    <phoneticPr fontId="1"/>
  </si>
  <si>
    <t>c</t>
    <phoneticPr fontId="1"/>
  </si>
  <si>
    <t>④代表者の本人確認書類の写し</t>
    <rPh sb="1" eb="4">
      <t>ダイヒョウシャ</t>
    </rPh>
    <rPh sb="5" eb="11">
      <t>ホンニンカクニンショルイ</t>
    </rPh>
    <rPh sb="12" eb="13">
      <t>ウツ</t>
    </rPh>
    <phoneticPr fontId="1"/>
  </si>
  <si>
    <t>人</t>
    <rPh sb="0" eb="1">
      <t>ニン</t>
    </rPh>
    <phoneticPr fontId="1"/>
  </si>
  <si>
    <t>法人①</t>
    <rPh sb="0" eb="2">
      <t>ホウジン</t>
    </rPh>
    <phoneticPr fontId="1"/>
  </si>
  <si>
    <t>法人②</t>
    <rPh sb="0" eb="2">
      <t>ホウジン</t>
    </rPh>
    <phoneticPr fontId="1"/>
  </si>
  <si>
    <t>%</t>
    <phoneticPr fontId="1"/>
  </si>
  <si>
    <t>および</t>
    <phoneticPr fontId="1"/>
  </si>
  <si>
    <t xml:space="preserve"> の両方を満たす必要があります。</t>
    <phoneticPr fontId="1"/>
  </si>
  <si>
    <t>入力シート</t>
    <phoneticPr fontId="1"/>
  </si>
  <si>
    <t>㋐要件確認</t>
    <phoneticPr fontId="1"/>
  </si>
  <si>
    <t>㋑事業者基本情報</t>
    <rPh sb="1" eb="4">
      <t>ジギョウシャ</t>
    </rPh>
    <rPh sb="4" eb="8">
      <t>キホンジョウホウ</t>
    </rPh>
    <phoneticPr fontId="1"/>
  </si>
  <si>
    <t>３．請求者について入力してください。</t>
    <rPh sb="2" eb="5">
      <t>セイキュウシャ</t>
    </rPh>
    <rPh sb="9" eb="11">
      <t>ニュウリョク</t>
    </rPh>
    <phoneticPr fontId="1"/>
  </si>
  <si>
    <t>４．振込先について入力してください。</t>
    <rPh sb="2" eb="4">
      <t>フリコミ</t>
    </rPh>
    <rPh sb="4" eb="5">
      <t>サキ</t>
    </rPh>
    <rPh sb="9" eb="11">
      <t>ニュウリョク</t>
    </rPh>
    <phoneticPr fontId="1"/>
  </si>
  <si>
    <t>市税の申告状況</t>
    <rPh sb="3" eb="5">
      <t>シンコク</t>
    </rPh>
    <rPh sb="5" eb="7">
      <t>ジョウキョウ</t>
    </rPh>
    <phoneticPr fontId="1"/>
  </si>
  <si>
    <t>市税の納税状況</t>
    <rPh sb="3" eb="5">
      <t>ノウゼイ</t>
    </rPh>
    <rPh sb="5" eb="7">
      <t>ジョウキョウ</t>
    </rPh>
    <phoneticPr fontId="1"/>
  </si>
  <si>
    <t>市税の納税状況</t>
    <phoneticPr fontId="1"/>
  </si>
  <si>
    <t>③振込口座の通帳の「表紙」・「見開き１ページ目」の写し</t>
    <phoneticPr fontId="1"/>
  </si>
  <si>
    <t>※法人略語を使用しないでください。　例：(株)は「株式会社」と入力、(有)は「有限会社」と入力してください。</t>
    <rPh sb="1" eb="3">
      <t>ホウジン</t>
    </rPh>
    <rPh sb="3" eb="5">
      <t>リャクゴ</t>
    </rPh>
    <rPh sb="6" eb="8">
      <t>シヨウ</t>
    </rPh>
    <rPh sb="18" eb="19">
      <t>レイ</t>
    </rPh>
    <rPh sb="20" eb="23">
      <t>カブシキガイシャ</t>
    </rPh>
    <rPh sb="25" eb="29">
      <t>カブシキガイシャ</t>
    </rPh>
    <rPh sb="31" eb="33">
      <t>ニュウリョク</t>
    </rPh>
    <rPh sb="34" eb="37">
      <t>ユウゲンガイシャ</t>
    </rPh>
    <rPh sb="39" eb="43">
      <t>ユウゲンガイシャ</t>
    </rPh>
    <rPh sb="45" eb="47">
      <t>ニュウリョク</t>
    </rPh>
    <phoneticPr fontId="1"/>
  </si>
  <si>
    <t>売上総利益率（粗利率）または営業利益率の減少状況</t>
    <phoneticPr fontId="1"/>
  </si>
  <si>
    <t>要件２</t>
    <rPh sb="0" eb="2">
      <t>ヨウケン</t>
    </rPh>
    <phoneticPr fontId="1"/>
  </si>
  <si>
    <t>申請判定</t>
    <rPh sb="0" eb="2">
      <t>シンセイ</t>
    </rPh>
    <rPh sb="2" eb="4">
      <t>ハンテイ</t>
    </rPh>
    <phoneticPr fontId="1"/>
  </si>
  <si>
    <t/>
  </si>
  <si>
    <t>要件１</t>
    <rPh sb="0" eb="2">
      <t>ヨウケン</t>
    </rPh>
    <phoneticPr fontId="1"/>
  </si>
  <si>
    <t>要件 １</t>
    <rPh sb="0" eb="2">
      <t>ヨウケン</t>
    </rPh>
    <phoneticPr fontId="1"/>
  </si>
  <si>
    <t>【判定結果】</t>
    <rPh sb="1" eb="3">
      <t>ハンテイ</t>
    </rPh>
    <rPh sb="3" eb="5">
      <t>ケッカ</t>
    </rPh>
    <phoneticPr fontId="1"/>
  </si>
  <si>
    <t>要件 2</t>
    <rPh sb="0" eb="2">
      <t>ヨウケン</t>
    </rPh>
    <phoneticPr fontId="1"/>
  </si>
  <si>
    <t>※フルネームで入力してください。</t>
    <rPh sb="7" eb="9">
      <t>ニュウリョク</t>
    </rPh>
    <phoneticPr fontId="1"/>
  </si>
  <si>
    <t>※発行責任者と同一人の場合もすべて入力してください。</t>
    <rPh sb="1" eb="6">
      <t>ハッコウセキニンシャ</t>
    </rPh>
    <rPh sb="7" eb="9">
      <t>ドウイツ</t>
    </rPh>
    <rPh sb="9" eb="10">
      <t>ニン</t>
    </rPh>
    <rPh sb="11" eb="13">
      <t>バアイ</t>
    </rPh>
    <rPh sb="17" eb="19">
      <t>ニュウリョク</t>
    </rPh>
    <phoneticPr fontId="1"/>
  </si>
  <si>
    <r>
      <t>金　　</t>
    </r>
    <r>
      <rPr>
        <b/>
        <u/>
        <sz val="16"/>
        <color theme="1"/>
        <rFont val="ＭＳ 明朝"/>
        <family val="1"/>
        <charset val="128"/>
      </rPr>
      <t>１００,０００</t>
    </r>
    <r>
      <rPr>
        <u/>
        <sz val="11"/>
        <color theme="1"/>
        <rFont val="ＭＳ 明朝"/>
        <family val="1"/>
        <charset val="128"/>
      </rPr>
      <t>　　円　</t>
    </r>
    <phoneticPr fontId="1"/>
  </si>
  <si>
    <t>1/2 ㋐</t>
    <phoneticPr fontId="1"/>
  </si>
  <si>
    <t>1/2 ㋑</t>
    <phoneticPr fontId="1"/>
  </si>
  <si>
    <t>2/2 ㋐</t>
    <phoneticPr fontId="1"/>
  </si>
  <si>
    <t>令和</t>
    <phoneticPr fontId="1"/>
  </si>
  <si>
    <t>１．対象要件を確認し、「</t>
  </si>
  <si>
    <t>」にチェックを入れてください。</t>
    <phoneticPr fontId="1"/>
  </si>
  <si>
    <t>（「</t>
    <phoneticPr fontId="1"/>
  </si>
  <si>
    <t>」をクリックすると「✔」が表示されます。）</t>
    <phoneticPr fontId="1"/>
  </si>
  <si>
    <t>2/2 ㋑</t>
    <phoneticPr fontId="1"/>
  </si>
  <si>
    <t>本支店名</t>
    <rPh sb="0" eb="1">
      <t>ホン</t>
    </rPh>
    <rPh sb="1" eb="4">
      <t>シテンメイ</t>
    </rPh>
    <phoneticPr fontId="1"/>
  </si>
  <si>
    <t>⑤滞納のない証明書　</t>
    <rPh sb="1" eb="3">
      <t>タイノウ</t>
    </rPh>
    <rPh sb="6" eb="9">
      <t>ショウメイショ</t>
    </rPh>
    <phoneticPr fontId="1"/>
  </si>
  <si>
    <t>※同意事項の「市税の納税状況」に同意がない場合のみ必要</t>
  </si>
  <si>
    <t>※振込口座の通帳の表記どおりに入力してください。　</t>
    <rPh sb="1" eb="5">
      <t>フリコミコウザ</t>
    </rPh>
    <rPh sb="6" eb="8">
      <t>ツウチョウ</t>
    </rPh>
    <rPh sb="9" eb="11">
      <t>ヒョウキ</t>
    </rPh>
    <rPh sb="15" eb="17">
      <t>ニュウリョク</t>
    </rPh>
    <phoneticPr fontId="1"/>
  </si>
  <si>
    <t>５．同意事項について確認し、「</t>
    <phoneticPr fontId="1"/>
  </si>
  <si>
    <t>６．提出書類について確認し、「</t>
    <phoneticPr fontId="1"/>
  </si>
  <si>
    <t>」にチェックを入れ、添付してください。</t>
    <rPh sb="10" eb="12">
      <t>テンプ</t>
    </rPh>
    <phoneticPr fontId="1"/>
  </si>
  <si>
    <t>日</t>
    <rPh sb="0" eb="1">
      <t>ヒ</t>
    </rPh>
    <phoneticPr fontId="1"/>
  </si>
  <si>
    <t>②売上総利益率または営業利益率の減少状況　</t>
    <rPh sb="1" eb="7">
      <t>ウリアゲソウリエキリツ</t>
    </rPh>
    <rPh sb="10" eb="15">
      <t>エイギョウリエキリツ</t>
    </rPh>
    <rPh sb="16" eb="20">
      <t>ゲンショウジョウキョウ</t>
    </rPh>
    <phoneticPr fontId="1"/>
  </si>
  <si>
    <t>1/2 ㋒</t>
    <phoneticPr fontId="1"/>
  </si>
  <si>
    <t>2/2 ㋒</t>
    <phoneticPr fontId="1"/>
  </si>
  <si>
    <r>
      <rPr>
        <b/>
        <sz val="16"/>
        <color theme="1"/>
        <rFont val="Yu Gothic UI"/>
        <family val="3"/>
        <charset val="128"/>
      </rPr>
      <t>売上総利益率</t>
    </r>
    <r>
      <rPr>
        <b/>
        <sz val="11"/>
        <color theme="1"/>
        <rFont val="Yu Gothic UI"/>
        <family val="3"/>
        <charset val="128"/>
      </rPr>
      <t>（粗利率）</t>
    </r>
    <r>
      <rPr>
        <sz val="10"/>
        <color theme="1"/>
        <rFont val="Yu Gothic UI"/>
        <family val="3"/>
        <charset val="128"/>
      </rPr>
      <t>または</t>
    </r>
    <r>
      <rPr>
        <b/>
        <sz val="16"/>
        <color theme="1"/>
        <rFont val="Yu Gothic UI"/>
        <family val="3"/>
        <charset val="128"/>
      </rPr>
      <t>営業利益率</t>
    </r>
    <r>
      <rPr>
        <b/>
        <sz val="10"/>
        <color theme="1"/>
        <rFont val="Yu Gothic UI"/>
        <family val="3"/>
        <charset val="128"/>
      </rPr>
      <t>のいずれか</t>
    </r>
    <r>
      <rPr>
        <sz val="11"/>
        <color theme="1"/>
        <rFont val="Yu Gothic UI"/>
        <family val="3"/>
        <charset val="128"/>
      </rPr>
      <t>が</t>
    </r>
    <r>
      <rPr>
        <b/>
        <u val="double"/>
        <sz val="16"/>
        <color theme="1"/>
        <rFont val="HGSｺﾞｼｯｸE"/>
        <family val="3"/>
        <charset val="128"/>
      </rPr>
      <t>10％以上減少</t>
    </r>
    <r>
      <rPr>
        <b/>
        <sz val="10"/>
        <color theme="1"/>
        <rFont val="Yu Gothic UI"/>
        <family val="3"/>
        <charset val="128"/>
      </rPr>
      <t>している</t>
    </r>
    <r>
      <rPr>
        <sz val="10"/>
        <color theme="1"/>
        <rFont val="Yu Gothic UI"/>
        <family val="3"/>
        <charset val="128"/>
      </rPr>
      <t>ことが要件となります。</t>
    </r>
    <rPh sb="0" eb="6">
      <t>ウリアゲソウリエキリツ</t>
    </rPh>
    <rPh sb="7" eb="10">
      <t>アラリリツ</t>
    </rPh>
    <rPh sb="14" eb="19">
      <t>エイギョウリエキリツ</t>
    </rPh>
    <rPh sb="30" eb="32">
      <t>ゲンショウ</t>
    </rPh>
    <phoneticPr fontId="1"/>
  </si>
  <si>
    <t>（１）売上総利益率（粗利率）</t>
    <rPh sb="3" eb="5">
      <t>ウリアゲ</t>
    </rPh>
    <rPh sb="5" eb="6">
      <t>ソウ</t>
    </rPh>
    <rPh sb="6" eb="8">
      <t>リエキ</t>
    </rPh>
    <rPh sb="8" eb="9">
      <t>リツ</t>
    </rPh>
    <rPh sb="10" eb="13">
      <t>アラリリツ</t>
    </rPh>
    <phoneticPr fontId="1"/>
  </si>
  <si>
    <t>（２）営業利益率</t>
    <rPh sb="3" eb="5">
      <t>エイギョウ</t>
    </rPh>
    <rPh sb="5" eb="7">
      <t>リエキ</t>
    </rPh>
    <rPh sb="7" eb="8">
      <t>リツ</t>
    </rPh>
    <phoneticPr fontId="1"/>
  </si>
  <si>
    <t xml:space="preserve"> </t>
    <phoneticPr fontId="1"/>
  </si>
  <si>
    <t>㋐要件確認</t>
    <rPh sb="1" eb="5">
      <t>ヨウケンカクニン</t>
    </rPh>
    <phoneticPr fontId="1"/>
  </si>
  <si>
    <t>、</t>
  </si>
  <si>
    <t>、</t>
    <phoneticPr fontId="1"/>
  </si>
  <si>
    <t>㋑</t>
    <phoneticPr fontId="1"/>
  </si>
  <si>
    <t>㋑事業者基本情報</t>
    <rPh sb="1" eb="4">
      <t>ジギョウシャ</t>
    </rPh>
    <rPh sb="4" eb="8">
      <t>キホンジョウホウ</t>
    </rPh>
    <phoneticPr fontId="1"/>
  </si>
  <si>
    <t>のシートを順に入力することで、</t>
    <rPh sb="5" eb="6">
      <t>ジュン</t>
    </rPh>
    <rPh sb="7" eb="9">
      <t>ニュウリョク</t>
    </rPh>
    <phoneticPr fontId="1"/>
  </si>
  <si>
    <t>①支援金交付申請書兼請求書</t>
    <rPh sb="1" eb="4">
      <t>シエンキン</t>
    </rPh>
    <rPh sb="4" eb="9">
      <t>コウフシンセイショ</t>
    </rPh>
    <rPh sb="9" eb="13">
      <t>ケンセイキュウショ</t>
    </rPh>
    <phoneticPr fontId="1"/>
  </si>
  <si>
    <t>②売上総利益率または営業利益率の減少状況</t>
    <rPh sb="1" eb="7">
      <t>ウリアゲソウリエキリツ</t>
    </rPh>
    <rPh sb="10" eb="15">
      <t>エイギョウリエキリツ</t>
    </rPh>
    <rPh sb="16" eb="20">
      <t>ゲンショウジョウキョウ</t>
    </rPh>
    <phoneticPr fontId="1"/>
  </si>
  <si>
    <t>に自動入力されます。</t>
    <rPh sb="1" eb="5">
      <t>ジドウニュウリョク</t>
    </rPh>
    <phoneticPr fontId="1"/>
  </si>
  <si>
    <t>未入力の項目がありますと、申請書類を作成できませんので、必ず該当する項目に入力してください。</t>
    <rPh sb="0" eb="3">
      <t>ミニュウリョク</t>
    </rPh>
    <rPh sb="4" eb="6">
      <t>コウモク</t>
    </rPh>
    <rPh sb="13" eb="17">
      <t>シンセイショルイ</t>
    </rPh>
    <rPh sb="18" eb="20">
      <t>サクセイ</t>
    </rPh>
    <rPh sb="28" eb="29">
      <t>カナラ</t>
    </rPh>
    <rPh sb="30" eb="32">
      <t>ガイトウ</t>
    </rPh>
    <rPh sb="34" eb="36">
      <t>コウモク</t>
    </rPh>
    <rPh sb="37" eb="39">
      <t>ニュウリョク</t>
    </rPh>
    <phoneticPr fontId="1"/>
  </si>
  <si>
    <t>㋐</t>
    <phoneticPr fontId="1"/>
  </si>
  <si>
    <t>㋒</t>
    <phoneticPr fontId="1"/>
  </si>
  <si>
    <t>の入力後、</t>
    <rPh sb="1" eb="3">
      <t>ニュウリョク</t>
    </rPh>
    <rPh sb="3" eb="4">
      <t>ゴ</t>
    </rPh>
    <phoneticPr fontId="1"/>
  </si>
  <si>
    <t>①</t>
    <phoneticPr fontId="1"/>
  </si>
  <si>
    <t>②</t>
    <phoneticPr fontId="1"/>
  </si>
  <si>
    <t>このファイルは、</t>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</si>
  <si>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PｺﾞｼｯｸE"/>
        <family val="3"/>
        <charset val="128"/>
      </rPr>
      <t>③</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</si>
  <si>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④</t>
    </r>
    <phoneticPr fontId="1"/>
  </si>
  <si>
    <t>③ー④</t>
    <phoneticPr fontId="1"/>
  </si>
  <si>
    <t>申請にあたっての注意事項</t>
    <rPh sb="0" eb="2">
      <t>シンセイ</t>
    </rPh>
    <rPh sb="8" eb="12">
      <t>チュウイジコウ</t>
    </rPh>
    <phoneticPr fontId="1"/>
  </si>
  <si>
    <r>
      <t>㋒同意事項</t>
    </r>
    <r>
      <rPr>
        <b/>
        <sz val="28"/>
        <color theme="1"/>
        <rFont val="Yu Gothic UI"/>
        <family val="3"/>
        <charset val="128"/>
      </rPr>
      <t>および</t>
    </r>
    <r>
      <rPr>
        <b/>
        <sz val="36"/>
        <color theme="1"/>
        <rFont val="Yu Gothic UI"/>
        <family val="3"/>
        <charset val="128"/>
      </rPr>
      <t>提出書類</t>
    </r>
    <rPh sb="1" eb="3">
      <t>ドウイ</t>
    </rPh>
    <rPh sb="3" eb="5">
      <t>ジコウ</t>
    </rPh>
    <rPh sb="8" eb="12">
      <t>テイシュツショルイ</t>
    </rPh>
    <phoneticPr fontId="1"/>
  </si>
  <si>
    <t>※市税の納税状況の調査に同意されない場合は「滞納のない証明書」（一通300円が必要）を添付してください。</t>
    <rPh sb="9" eb="11">
      <t>チョウサ</t>
    </rPh>
    <rPh sb="22" eb="24">
      <t>タイノウ</t>
    </rPh>
    <rPh sb="27" eb="29">
      <t>ショウメイ</t>
    </rPh>
    <rPh sb="29" eb="30">
      <t>ショ</t>
    </rPh>
    <rPh sb="32" eb="34">
      <t>イッツウ</t>
    </rPh>
    <rPh sb="37" eb="38">
      <t>エン</t>
    </rPh>
    <rPh sb="39" eb="41">
      <t>ヒツヨウ</t>
    </rPh>
    <rPh sb="43" eb="45">
      <t>テンプ</t>
    </rPh>
    <phoneticPr fontId="1"/>
  </si>
  <si>
    <t>【申請書類】</t>
    <rPh sb="1" eb="5">
      <t>シンセイショルイ</t>
    </rPh>
    <phoneticPr fontId="1"/>
  </si>
  <si>
    <t>【添付書類】</t>
    <rPh sb="1" eb="3">
      <t>テンプ</t>
    </rPh>
    <rPh sb="3" eb="5">
      <t>ショルイ</t>
    </rPh>
    <phoneticPr fontId="1"/>
  </si>
  <si>
    <t>①丹波市中小企業者物価高騰対策支援金交付申請書兼請求書　　</t>
    <rPh sb="1" eb="4">
      <t>タンバシ</t>
    </rPh>
    <rPh sb="4" eb="11">
      <t>チュウショウキギョウモノブッカ</t>
    </rPh>
    <rPh sb="11" eb="13">
      <t>コウトウ</t>
    </rPh>
    <rPh sb="13" eb="15">
      <t>タイサク</t>
    </rPh>
    <rPh sb="15" eb="18">
      <t>シエンキン</t>
    </rPh>
    <rPh sb="18" eb="20">
      <t>コウフ</t>
    </rPh>
    <rPh sb="20" eb="27">
      <t>シンセイショケンセイキュウショ</t>
    </rPh>
    <phoneticPr fontId="1"/>
  </si>
  <si>
    <t>法人①</t>
    <rPh sb="0" eb="2">
      <t>ホウジン</t>
    </rPh>
    <phoneticPr fontId="1"/>
  </si>
  <si>
    <t>法人②</t>
    <rPh sb="0" eb="2">
      <t>ホウジン</t>
    </rPh>
    <phoneticPr fontId="1"/>
  </si>
  <si>
    <t>⑥法人概況説明書１ページ目の写し</t>
    <rPh sb="1" eb="8">
      <t>ホウジンガイキョウセツメイショ</t>
    </rPh>
    <rPh sb="12" eb="13">
      <t>メ</t>
    </rPh>
    <rPh sb="14" eb="15">
      <t>ウツ</t>
    </rPh>
    <phoneticPr fontId="1"/>
  </si>
  <si>
    <t>：</t>
    <phoneticPr fontId="1"/>
  </si>
  <si>
    <t>⑦損益計算書の写し</t>
    <rPh sb="1" eb="6">
      <t>ソンエキケイサンショ</t>
    </rPh>
    <rPh sb="7" eb="8">
      <t>ウツ</t>
    </rPh>
    <phoneticPr fontId="1"/>
  </si>
  <si>
    <t>］</t>
    <phoneticPr fontId="1"/>
  </si>
  <si>
    <t xml:space="preserve"> ］</t>
    <phoneticPr fontId="1"/>
  </si>
  <si>
    <t>市が支援する他の物価高騰対策に係る事業の受給状況</t>
    <rPh sb="0" eb="1">
      <t>シ</t>
    </rPh>
    <rPh sb="2" eb="4">
      <t>シエン</t>
    </rPh>
    <rPh sb="15" eb="16">
      <t>カカ</t>
    </rPh>
    <rPh sb="20" eb="22">
      <t>ジュキュウ</t>
    </rPh>
    <rPh sb="22" eb="24">
      <t>ジョウキョウ</t>
    </rPh>
    <phoneticPr fontId="1"/>
  </si>
  <si>
    <t>※「市税の納税状況」の確認を同意しない場合は、「滞納のない証明書」を添付します。</t>
    <rPh sb="34" eb="36">
      <t>テンプ</t>
    </rPh>
    <phoneticPr fontId="1"/>
  </si>
  <si>
    <t>㋒同意事項および提出書類</t>
    <rPh sb="1" eb="5">
      <t>ドウイジコウ</t>
    </rPh>
    <rPh sb="8" eb="10">
      <t>テイシュツ</t>
    </rPh>
    <rPh sb="10" eb="12">
      <t>ショルイ</t>
    </rPh>
    <phoneticPr fontId="1"/>
  </si>
  <si>
    <t>　丹波市中小企業者物価高騰対策支援金交付要綱第６条の規定により、下記のとおり同意事項に同意した上で、関係書類を添えて支援金の交付申請及び請求をします。</t>
    <phoneticPr fontId="1"/>
  </si>
  <si>
    <t>市が支援する他の物価高騰対策に係る事業の受給状況</t>
    <rPh sb="0" eb="1">
      <t>シ</t>
    </rPh>
    <rPh sb="2" eb="4">
      <t>シエン</t>
    </rPh>
    <rPh sb="6" eb="7">
      <t>ホカ</t>
    </rPh>
    <rPh sb="8" eb="14">
      <t>ブッカコウトウタイサク</t>
    </rPh>
    <rPh sb="15" eb="16">
      <t>カカ</t>
    </rPh>
    <rPh sb="17" eb="19">
      <t>ジギョウ</t>
    </rPh>
    <rPh sb="20" eb="22">
      <t>ジュキュウ</t>
    </rPh>
    <rPh sb="22" eb="24">
      <t>ジョウキョウ</t>
    </rPh>
    <phoneticPr fontId="1"/>
  </si>
  <si>
    <t>（法人用）です。</t>
    <rPh sb="1" eb="4">
      <t>ホウジンヨウ</t>
    </rPh>
    <phoneticPr fontId="1"/>
  </si>
  <si>
    <t>※振込口座の通帳のカタカナ表記どおりに入力してください。　</t>
    <rPh sb="1" eb="5">
      <t>フリコミコウザ</t>
    </rPh>
    <rPh sb="6" eb="8">
      <t>ツウチョウ</t>
    </rPh>
    <rPh sb="13" eb="15">
      <t>ヒョウキ</t>
    </rPh>
    <rPh sb="19" eb="21">
      <t>ニュウリョク</t>
    </rPh>
    <phoneticPr fontId="1"/>
  </si>
  <si>
    <t>（手引き２ページ）</t>
    <rPh sb="1" eb="3">
      <t>テビ</t>
    </rPh>
    <phoneticPr fontId="1"/>
  </si>
  <si>
    <t>（手引き９ページ）</t>
    <rPh sb="1" eb="3">
      <t>テビ</t>
    </rPh>
    <phoneticPr fontId="1"/>
  </si>
  <si>
    <t>（手引き８ページ）</t>
    <rPh sb="1" eb="3">
      <t>テビ</t>
    </rPh>
    <phoneticPr fontId="1"/>
  </si>
  <si>
    <t>（手引き10ページ）</t>
    <rPh sb="1" eb="3">
      <t>テビ</t>
    </rPh>
    <phoneticPr fontId="1"/>
  </si>
  <si>
    <t>（手引き11ページ）</t>
    <rPh sb="1" eb="3">
      <t>テビ</t>
    </rPh>
    <phoneticPr fontId="1"/>
  </si>
  <si>
    <t>比較する年</t>
    <rPh sb="0" eb="2">
      <t>ヒカク</t>
    </rPh>
    <rPh sb="4" eb="5">
      <t>トシ</t>
    </rPh>
    <phoneticPr fontId="1"/>
  </si>
  <si>
    <t>直近</t>
    <rPh sb="0" eb="1">
      <t>ナオ</t>
    </rPh>
    <rPh sb="1" eb="2">
      <t>チカ</t>
    </rPh>
    <phoneticPr fontId="1"/>
  </si>
  <si>
    <t>※「-」（ハイフン）を入れて入力してください。　例）：0795-74-1464</t>
    <rPh sb="11" eb="12">
      <t>イ</t>
    </rPh>
    <rPh sb="14" eb="16">
      <t>ニュウリョク</t>
    </rPh>
    <rPh sb="24" eb="25">
      <t>レイ</t>
    </rPh>
    <phoneticPr fontId="1"/>
  </si>
  <si>
    <t>※「-」（ハイフン）を入れて入力してください。　例）：090-00xx-xxxx</t>
    <rPh sb="11" eb="12">
      <t>イ</t>
    </rPh>
    <rPh sb="14" eb="16">
      <t>ニュウリョク</t>
    </rPh>
    <rPh sb="24" eb="25">
      <t>レイ</t>
    </rPh>
    <phoneticPr fontId="1"/>
  </si>
  <si>
    <r>
      <rPr>
        <sz val="16"/>
        <color theme="1"/>
        <rFont val="HGｺﾞｼｯｸE"/>
        <family val="3"/>
        <charset val="128"/>
      </rPr>
      <t>④</t>
    </r>
    <r>
      <rPr>
        <sz val="11"/>
        <color theme="1"/>
        <rFont val="Yu Gothic UI"/>
        <family val="3"/>
        <charset val="128"/>
      </rPr>
      <t>営業利益率</t>
    </r>
    <rPh sb="1" eb="6">
      <t>エイギョウリエキリツ</t>
    </rPh>
    <phoneticPr fontId="1"/>
  </si>
  <si>
    <r>
      <rPr>
        <sz val="16"/>
        <color theme="1"/>
        <rFont val="HGｺﾞｼｯｸE"/>
        <family val="3"/>
        <charset val="128"/>
      </rPr>
      <t>③</t>
    </r>
    <r>
      <rPr>
        <sz val="11"/>
        <color theme="1"/>
        <rFont val="Yu Gothic UI"/>
        <family val="3"/>
        <charset val="128"/>
      </rPr>
      <t>営業利益率</t>
    </r>
    <rPh sb="1" eb="6">
      <t>エイギョウリエキリツ</t>
    </rPh>
    <phoneticPr fontId="1"/>
  </si>
  <si>
    <r>
      <rPr>
        <sz val="16"/>
        <color theme="1"/>
        <rFont val="HGｺﾞｼｯｸE"/>
        <family val="3"/>
        <charset val="128"/>
      </rPr>
      <t>②</t>
    </r>
    <r>
      <rPr>
        <sz val="9"/>
        <color theme="1"/>
        <rFont val="Yu Gothic UI"/>
        <family val="3"/>
        <charset val="128"/>
      </rPr>
      <t>売上総利益率
（粗利率）</t>
    </r>
    <rPh sb="1" eb="3">
      <t>ウリアゲ</t>
    </rPh>
    <rPh sb="3" eb="6">
      <t>ソウリエキ</t>
    </rPh>
    <rPh sb="6" eb="7">
      <t>リツ</t>
    </rPh>
    <rPh sb="9" eb="12">
      <t>アラリリツ</t>
    </rPh>
    <phoneticPr fontId="1"/>
  </si>
  <si>
    <r>
      <rPr>
        <sz val="16"/>
        <color theme="1"/>
        <rFont val="HGｺﾞｼｯｸE"/>
        <family val="3"/>
        <charset val="128"/>
      </rPr>
      <t>①</t>
    </r>
    <r>
      <rPr>
        <sz val="9"/>
        <color theme="1"/>
        <rFont val="Yu Gothic UI"/>
        <family val="3"/>
        <charset val="128"/>
      </rPr>
      <t>売上総利益率
（粗利率）</t>
    </r>
    <rPh sb="1" eb="3">
      <t>ウリアゲ</t>
    </rPh>
    <rPh sb="3" eb="6">
      <t>ソウリエキ</t>
    </rPh>
    <rPh sb="6" eb="7">
      <t>リツ</t>
    </rPh>
    <rPh sb="9" eb="12">
      <t>アラリリツ</t>
    </rPh>
    <phoneticPr fontId="1"/>
  </si>
  <si>
    <t>※オンライン提出の場合は、必須項目です。</t>
    <rPh sb="6" eb="8">
      <t>テイシュツ</t>
    </rPh>
    <rPh sb="9" eb="11">
      <t>バアイ</t>
    </rPh>
    <rPh sb="13" eb="17">
      <t>ヒッスコウモク</t>
    </rPh>
    <phoneticPr fontId="1"/>
  </si>
  <si>
    <t>※オンライン提出の場合は、このファイルに含まれています。</t>
    <rPh sb="6" eb="8">
      <t>テイシュツ</t>
    </rPh>
    <rPh sb="9" eb="11">
      <t>バアイ</t>
    </rPh>
    <rPh sb="20" eb="21">
      <t>フク</t>
    </rPh>
    <phoneticPr fontId="1"/>
  </si>
  <si>
    <t>※郵送または窓口へ提出の場合は、「①支援金交付申請書兼請求書」のシートを印刷して下さい。</t>
    <rPh sb="1" eb="3">
      <t>ユウソウ</t>
    </rPh>
    <rPh sb="6" eb="8">
      <t>マドグチ</t>
    </rPh>
    <rPh sb="9" eb="11">
      <t>テイシュツ</t>
    </rPh>
    <rPh sb="12" eb="14">
      <t>バアイ</t>
    </rPh>
    <phoneticPr fontId="1"/>
  </si>
  <si>
    <t>※郵送または窓口へ提出の場合は、「②売上総利益率または営業利益率の減少状況」のシートを印刷してください。</t>
    <rPh sb="1" eb="3">
      <t>ユウソウ</t>
    </rPh>
    <rPh sb="6" eb="8">
      <t>マドグチ</t>
    </rPh>
    <rPh sb="9" eb="11">
      <t>テイシュツ</t>
    </rPh>
    <rPh sb="12" eb="14">
      <t>バアイ</t>
    </rPh>
    <phoneticPr fontId="1"/>
  </si>
  <si>
    <t>のシートの内容を確認の上、添付書類を添えて、オンライン、郵送または窓口へご提出ください。</t>
    <rPh sb="5" eb="7">
      <t>ナイヨウ</t>
    </rPh>
    <rPh sb="8" eb="10">
      <t>カクニン</t>
    </rPh>
    <rPh sb="11" eb="12">
      <t>ウエ</t>
    </rPh>
    <rPh sb="13" eb="17">
      <t>テンプショルイ</t>
    </rPh>
    <rPh sb="18" eb="19">
      <t>ソ</t>
    </rPh>
    <rPh sb="28" eb="30">
      <t>ユウソウ</t>
    </rPh>
    <rPh sb="33" eb="35">
      <t>マドグチ</t>
    </rPh>
    <rPh sb="37" eb="39">
      <t>テイシュツ</t>
    </rPh>
    <phoneticPr fontId="1"/>
  </si>
  <si>
    <t>（手引き５ページ）</t>
    <rPh sb="1" eb="3">
      <t>テビ</t>
    </rPh>
    <phoneticPr fontId="1"/>
  </si>
  <si>
    <t>※数字は半角で、円単位まで入力してください。入力方法については、手引きの５ページをご覧ください。</t>
    <rPh sb="1" eb="3">
      <t>スウジ</t>
    </rPh>
    <rPh sb="4" eb="6">
      <t>ハンカク</t>
    </rPh>
    <rPh sb="8" eb="9">
      <t>エン</t>
    </rPh>
    <rPh sb="9" eb="11">
      <t>タンイ</t>
    </rPh>
    <rPh sb="13" eb="15">
      <t>ニュウリョク</t>
    </rPh>
    <rPh sb="22" eb="26">
      <t>ニュウリョクホウホウ</t>
    </rPh>
    <rPh sb="32" eb="34">
      <t>テビ</t>
    </rPh>
    <rPh sb="42" eb="43">
      <t>ラン</t>
    </rPh>
    <phoneticPr fontId="1"/>
  </si>
  <si>
    <t>　農業所得がある方で「農業生産資材高騰対策事業支援金」、「飼料価格高騰対策事業支援金」を受給されている場合は、
　農業所得の欄には「0」と入力してください。</t>
    <rPh sb="1" eb="5">
      <t>ノウギョウショトク</t>
    </rPh>
    <rPh sb="8" eb="9">
      <t>カタ</t>
    </rPh>
    <rPh sb="11" eb="17">
      <t>ノウギョウセイサンシザイ</t>
    </rPh>
    <rPh sb="17" eb="19">
      <t>コウトウ</t>
    </rPh>
    <rPh sb="19" eb="21">
      <t>タイサク</t>
    </rPh>
    <rPh sb="21" eb="23">
      <t>ジギョウ</t>
    </rPh>
    <rPh sb="23" eb="25">
      <t>シエン</t>
    </rPh>
    <rPh sb="25" eb="26">
      <t>キン</t>
    </rPh>
    <rPh sb="29" eb="31">
      <t>シリョウ</t>
    </rPh>
    <rPh sb="31" eb="33">
      <t>カカク</t>
    </rPh>
    <rPh sb="33" eb="35">
      <t>コウトウ</t>
    </rPh>
    <rPh sb="35" eb="37">
      <t>タイサク</t>
    </rPh>
    <rPh sb="37" eb="39">
      <t>ジギョウ</t>
    </rPh>
    <rPh sb="39" eb="41">
      <t>シエン</t>
    </rPh>
    <rPh sb="41" eb="42">
      <t>キン</t>
    </rPh>
    <rPh sb="44" eb="46">
      <t>ジュキュウ</t>
    </rPh>
    <rPh sb="51" eb="53">
      <t>バアイ</t>
    </rPh>
    <rPh sb="57" eb="59">
      <t>ノウギョウ</t>
    </rPh>
    <rPh sb="59" eb="61">
      <t>ショトク</t>
    </rPh>
    <rPh sb="62" eb="63">
      <t>ラン</t>
    </rPh>
    <rPh sb="69" eb="71">
      <t>ニュウリョク</t>
    </rPh>
    <phoneticPr fontId="1"/>
  </si>
  <si>
    <t>令和６年10月１日以前に事業を開始している。</t>
    <phoneticPr fontId="1"/>
  </si>
  <si>
    <t>※比較する年が１期前の場合は「令和５年」、２期前の場合は「令和４年」、３期前の場合は「令和３年」をプルダウンから選択してください。</t>
    <rPh sb="1" eb="3">
      <t>ヒカク</t>
    </rPh>
    <rPh sb="5" eb="6">
      <t>トシ</t>
    </rPh>
    <rPh sb="9" eb="10">
      <t>マエ</t>
    </rPh>
    <rPh sb="22" eb="24">
      <t>キマエ</t>
    </rPh>
    <phoneticPr fontId="1"/>
  </si>
  <si>
    <t>7</t>
    <phoneticPr fontId="1"/>
  </si>
  <si>
    <r>
      <t>直近の決算［ 令和６年 ］</t>
    </r>
    <r>
      <rPr>
        <sz val="11"/>
        <color theme="1"/>
        <rFont val="UD デジタル 教科書体 NK-R"/>
        <family val="1"/>
        <charset val="128"/>
      </rPr>
      <t>および</t>
    </r>
    <r>
      <rPr>
        <sz val="14"/>
        <color theme="1"/>
        <rFont val="UD デジタル 教科書体 NK-R"/>
        <family val="1"/>
        <charset val="128"/>
      </rPr>
      <t>比較する決算［</t>
    </r>
    <rPh sb="0" eb="2">
      <t>チョッキン</t>
    </rPh>
    <rPh sb="3" eb="5">
      <t>ケッサン</t>
    </rPh>
    <rPh sb="7" eb="9">
      <t>レイワ</t>
    </rPh>
    <rPh sb="10" eb="11">
      <t>ネン</t>
    </rPh>
    <rPh sb="16" eb="18">
      <t>ヒカク</t>
    </rPh>
    <rPh sb="20" eb="22">
      <t>ケッサン</t>
    </rPh>
    <phoneticPr fontId="1"/>
  </si>
  <si>
    <r>
      <t>直近の決算［ 令和６年  ］</t>
    </r>
    <r>
      <rPr>
        <sz val="11"/>
        <color theme="1"/>
        <rFont val="UD デジタル 教科書体 NK-R"/>
        <family val="1"/>
        <charset val="128"/>
      </rPr>
      <t>および</t>
    </r>
    <r>
      <rPr>
        <sz val="14"/>
        <color theme="1"/>
        <rFont val="UD デジタル 教科書体 NK-R"/>
        <family val="1"/>
        <charset val="128"/>
      </rPr>
      <t>比較する決算［</t>
    </r>
    <rPh sb="0" eb="2">
      <t>チョッキン</t>
    </rPh>
    <rPh sb="3" eb="5">
      <t>ケッサン</t>
    </rPh>
    <rPh sb="7" eb="9">
      <t>レイワ</t>
    </rPh>
    <rPh sb="10" eb="11">
      <t>ネン</t>
    </rPh>
    <rPh sb="17" eb="19">
      <t>ヒカク</t>
    </rPh>
    <rPh sb="21" eb="23">
      <t>ケッサン</t>
    </rPh>
    <phoneticPr fontId="1"/>
  </si>
  <si>
    <t>令 和 6 年</t>
    <rPh sb="0" eb="1">
      <t>レイ</t>
    </rPh>
    <rPh sb="2" eb="3">
      <t>カズ</t>
    </rPh>
    <rPh sb="6" eb="7">
      <t>ネン</t>
    </rPh>
    <phoneticPr fontId="1"/>
  </si>
  <si>
    <r>
      <rPr>
        <b/>
        <u val="double"/>
        <sz val="16"/>
        <color theme="1"/>
        <rFont val="BIZ UDPゴシック"/>
        <family val="3"/>
        <charset val="128"/>
      </rPr>
      <t>令和6年</t>
    </r>
    <r>
      <rPr>
        <sz val="10"/>
        <color theme="1"/>
        <rFont val="BIZ UDPゴシック"/>
        <family val="3"/>
        <charset val="128"/>
      </rPr>
      <t>の</t>
    </r>
    <r>
      <rPr>
        <b/>
        <sz val="16"/>
        <color theme="1"/>
        <rFont val="BIZ UDPゴシック"/>
        <family val="3"/>
        <charset val="128"/>
      </rPr>
      <t>売上原価</t>
    </r>
    <r>
      <rPr>
        <sz val="10"/>
        <color theme="1"/>
        <rFont val="BIZ UDPゴシック"/>
        <family val="3"/>
        <charset val="128"/>
      </rPr>
      <t>と</t>
    </r>
    <r>
      <rPr>
        <b/>
        <sz val="16"/>
        <color theme="1"/>
        <rFont val="BIZ UDPゴシック"/>
        <family val="3"/>
        <charset val="128"/>
      </rPr>
      <t>経費（販売管理費）</t>
    </r>
    <r>
      <rPr>
        <sz val="10"/>
        <color theme="1"/>
        <rFont val="ＭＳ Ｐゴシック"/>
        <family val="3"/>
        <charset val="128"/>
      </rPr>
      <t>の合計額が</t>
    </r>
    <r>
      <rPr>
        <b/>
        <u val="double"/>
        <sz val="16"/>
        <color theme="1"/>
        <rFont val="HGSｺﾞｼｯｸE"/>
        <family val="3"/>
        <charset val="128"/>
      </rPr>
      <t>360万円以上</t>
    </r>
    <r>
      <rPr>
        <sz val="9"/>
        <color theme="1"/>
        <rFont val="ＭＳ Ｐゴシック"/>
        <family val="3"/>
        <charset val="128"/>
      </rPr>
      <t>であることが要件となります。</t>
    </r>
    <rPh sb="13" eb="18">
      <t>ハンバイカンリヒ</t>
    </rPh>
    <phoneticPr fontId="1"/>
  </si>
  <si>
    <t>令和６年</t>
    <rPh sb="0" eb="2">
      <t>レイワ</t>
    </rPh>
    <rPh sb="3" eb="4">
      <t>ネン</t>
    </rPh>
    <phoneticPr fontId="1"/>
  </si>
  <si>
    <t>令和７年
受付分</t>
    <rPh sb="0" eb="2">
      <t>レイワ</t>
    </rPh>
    <rPh sb="3" eb="4">
      <t>ネン</t>
    </rPh>
    <rPh sb="5" eb="8">
      <t>ウケツケブン</t>
    </rPh>
    <phoneticPr fontId="1"/>
  </si>
  <si>
    <t>２．直近の決算期および比較する決算期の損益計算書に記載の金額を入力してください。</t>
    <rPh sb="7" eb="8">
      <t>キ</t>
    </rPh>
    <rPh sb="11" eb="13">
      <t>ヒカク</t>
    </rPh>
    <rPh sb="15" eb="17">
      <t>ケッサン</t>
    </rPh>
    <rPh sb="17" eb="18">
      <t>キ</t>
    </rPh>
    <phoneticPr fontId="1"/>
  </si>
  <si>
    <t>令和７年受付分</t>
    <rPh sb="0" eb="2">
      <t>レイワ</t>
    </rPh>
    <rPh sb="3" eb="7">
      <t>ネンウケツケブン</t>
    </rPh>
    <phoneticPr fontId="1"/>
  </si>
  <si>
    <t>丹波市公の施設の指定管理者の指定手続等に関する条例第３条の規定により指定されている指定管理者ではない。</t>
    <phoneticPr fontId="1"/>
  </si>
  <si>
    <t>丹波市中小企業者物価高騰対策支援金の交付に必要な下記の同意事項について、市が調査することに同意します。</t>
    <rPh sb="12" eb="14">
      <t>タイサク</t>
    </rPh>
    <rPh sb="27" eb="29">
      <t>ドウイ</t>
    </rPh>
    <phoneticPr fontId="1"/>
  </si>
  <si>
    <t>　丹波市中小企業者物価高騰対策支援金の交付に必要な下記の同意事項について、市が調査することに同意します。</t>
    <rPh sb="13" eb="15">
      <t>タイサク</t>
    </rPh>
    <rPh sb="28" eb="30">
      <t>ドウイ</t>
    </rPh>
    <phoneticPr fontId="1"/>
  </si>
  <si>
    <t>市の他の補助制度等により、同種の補助を受けていない。</t>
    <rPh sb="0" eb="1">
      <t>シ</t>
    </rPh>
    <rPh sb="2" eb="3">
      <t>ホカ</t>
    </rPh>
    <rPh sb="4" eb="6">
      <t>ホジョ</t>
    </rPh>
    <rPh sb="6" eb="8">
      <t>セイド</t>
    </rPh>
    <rPh sb="8" eb="9">
      <t>トウ</t>
    </rPh>
    <rPh sb="19" eb="20">
      <t>ウ</t>
    </rPh>
    <phoneticPr fontId="1"/>
  </si>
  <si>
    <t>　令和６年受付分の申請で、「直近の決算」とした決算期を
　この申請で「直近（令和６年）の決算」とすることはできません。</t>
    <rPh sb="1" eb="3">
      <t>レイワ</t>
    </rPh>
    <rPh sb="4" eb="5">
      <t>ネン</t>
    </rPh>
    <rPh sb="5" eb="8">
      <t>ウケツケブン</t>
    </rPh>
    <rPh sb="9" eb="11">
      <t>シンセイ</t>
    </rPh>
    <rPh sb="31" eb="33">
      <t>シンセイ</t>
    </rPh>
    <rPh sb="44" eb="46">
      <t>ケッサン</t>
    </rPh>
    <phoneticPr fontId="1"/>
  </si>
  <si>
    <t>作成方法①申請用Excelファイル</t>
    <rPh sb="0" eb="2">
      <t>サクセイ</t>
    </rPh>
    <rPh sb="2" eb="4">
      <t>ホウホウ</t>
    </rPh>
    <rPh sb="5" eb="8">
      <t>シンセイヨウ</t>
    </rPh>
    <phoneticPr fontId="1"/>
  </si>
  <si>
    <t>直近の決算期（令和６年中の１ヶ月以上を含む）の「売上総利益率（粗利率）」または「営業利益率」が、
過去３期のいずれかと比較し、10％以上減少している。</t>
    <rPh sb="5" eb="6">
      <t>キ</t>
    </rPh>
    <rPh sb="49" eb="51">
      <t>カコ</t>
    </rPh>
    <rPh sb="52" eb="53">
      <t>キ</t>
    </rPh>
    <rPh sb="59" eb="61">
      <t>ヒカク</t>
    </rPh>
    <phoneticPr fontId="1"/>
  </si>
  <si>
    <t>直近の決算期（令和６年中の１ヶ月以上を含む）の損益計算書の「売上原価」と「経費（販売管理費）」の
合計額が、360万円以上である。</t>
    <rPh sb="5" eb="6">
      <t>キ</t>
    </rPh>
    <rPh sb="40" eb="45">
      <t>ハンバイカンリヒ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</si>
</sst>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 &quot;#,##0.0"/>
    <numFmt numFmtId="179" formatCode="#,##0;&quot;▲ &quot;#,##0"/>
    <numFmt numFmtId="180" formatCode="0.0;&quot;▲ &quot;0.0"/>
  </numFmts>
  <fonts count="13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UD デジタル 教科書体 NK-R"/>
      <family val="1"/>
      <charset val="128"/>
    </font>
    <font>
      <sz val="12"/>
      <color theme="1"/>
      <name val="ＭＳ Ｐゴシック"/>
      <family val="3"/>
      <charset val="128"/>
    </font>
    <font>
      <sz val="12"/>
      <color theme="1"/>
      <name val="游ゴシック"/>
      <family val="2"/>
      <charset val="128"/>
      <scheme val="minor"/>
    </font>
    <font>
      <sz val="11"/>
      <color rgb="FFFF0000"/>
      <name val="UD デジタル 教科書体 NK-R"/>
      <family val="1"/>
      <charset val="128"/>
    </font>
    <font>
      <sz val="11"/>
      <color theme="1"/>
      <name val="游ゴシック"/>
      <family val="2"/>
      <charset val="128"/>
      <scheme val="minor"/>
    </font>
    <font>
      <sz val="11"/>
      <color rgb="FFFF0000"/>
      <name val="游ゴシック"/>
      <family val="2"/>
      <charset val="128"/>
      <scheme val="minor"/>
    </font>
    <font>
      <sz val="11"/>
      <name val="UD デジタル 教科書体 NK-R"/>
      <family val="1"/>
      <charset val="128"/>
    </font>
    <font>
      <sz val="11"/>
      <name val="游ゴシック"/>
      <family val="2"/>
      <charset val="128"/>
      <scheme val="minor"/>
    </font>
    <font>
      <sz val="14"/>
      <color rgb="FFFF0000"/>
      <name val="UD デジタル 教科書体 NK-R"/>
      <family val="1"/>
      <charset val="128"/>
    </font>
    <font>
      <sz val="14"/>
      <color theme="1"/>
      <name val="游ゴシック"/>
      <family val="2"/>
      <charset val="128"/>
      <scheme val="minor"/>
    </font>
    <font>
      <b/>
      <sz val="18"/>
      <color theme="1"/>
      <name val="ＭＳ Ｐゴシック"/>
      <family val="3"/>
      <charset val="128"/>
    </font>
    <font>
      <sz val="14"/>
      <color theme="1"/>
      <name val="UD デジタル 教科書体 NK-R"/>
      <family val="1"/>
      <charset val="128"/>
    </font>
    <font>
      <sz val="11"/>
      <color theme="1"/>
      <name val="ＭＳ Ｐゴシック"/>
      <family val="3"/>
      <charset val="128"/>
    </font>
    <font>
      <sz val="24"/>
      <color rgb="FFFF0000"/>
      <name val="HGS創英角ｺﾞｼｯｸUB"/>
      <family val="3"/>
      <charset val="128"/>
    </font>
    <font>
      <sz val="24"/>
      <color rgb="FFFF0000"/>
      <name val="游ゴシック"/>
      <family val="2"/>
      <charset val="128"/>
      <scheme val="minor"/>
    </font>
    <font>
      <sz val="10"/>
      <color theme="1"/>
      <name val="ＭＳ Ｐゴシック"/>
      <family val="3"/>
      <charset val="128"/>
    </font>
    <font>
      <sz val="12"/>
      <name val="UD デジタル 教科書体 NK-R"/>
      <family val="1"/>
      <charset val="128"/>
    </font>
    <font>
      <sz val="11"/>
      <color theme="1"/>
      <name val="UD デジタル 教科書体 NK-B"/>
      <family val="1"/>
      <charset val="128"/>
    </font>
    <font>
      <b/>
      <sz val="14"/>
      <color theme="1"/>
      <name val="UD デジタル 教科書体 NK-R"/>
      <family val="1"/>
      <charset val="128"/>
    </font>
    <font>
      <b/>
      <sz val="12"/>
      <color theme="1"/>
      <name val="ＭＳ Ｐゴシック"/>
      <family val="3"/>
      <charset val="128"/>
    </font>
    <font>
      <b/>
      <sz val="12"/>
      <color theme="1"/>
      <name val="Yu Gothic UI Semibold"/>
      <family val="3"/>
      <charset val="128"/>
    </font>
    <font>
      <b/>
      <sz val="14"/>
      <color theme="1"/>
      <name val="Yu Gothic UI Semibold"/>
      <family val="3"/>
      <charset val="128"/>
    </font>
    <font>
      <b/>
      <u val="double"/>
      <sz val="16"/>
      <color theme="1"/>
      <name val="HGSｺﾞｼｯｸE"/>
      <family val="3"/>
      <charset val="128"/>
    </font>
    <font>
      <sz val="8"/>
      <color theme="1"/>
      <name val="ＭＳ Ｐゴシック"/>
      <family val="3"/>
      <charset val="128"/>
    </font>
    <font>
      <sz val="9"/>
      <color theme="1"/>
      <name val="ＭＳ Ｐゴシック"/>
      <family val="3"/>
      <charset val="128"/>
    </font>
    <font>
      <b/>
      <sz val="12"/>
      <color theme="1"/>
      <name val="HGｺﾞｼｯｸE"/>
      <family val="3"/>
      <charset val="128"/>
    </font>
    <font>
      <sz val="11"/>
      <color theme="1"/>
      <name val="HGSｺﾞｼｯｸE"/>
      <family val="3"/>
      <charset val="128"/>
    </font>
    <font>
      <b/>
      <sz val="14"/>
      <color theme="1"/>
      <name val="HGｺﾞｼｯｸE"/>
      <family val="3"/>
      <charset val="128"/>
    </font>
    <font>
      <b/>
      <sz val="16"/>
      <color theme="1"/>
      <name val="HGｺﾞｼｯｸE"/>
      <family val="3"/>
      <charset val="128"/>
    </font>
    <font>
      <b/>
      <sz val="18"/>
      <color theme="1"/>
      <name val="HGSｺﾞｼｯｸE"/>
      <family val="3"/>
      <charset val="128"/>
    </font>
    <font>
      <sz val="14"/>
      <color theme="1"/>
      <name val="HGPｺﾞｼｯｸE"/>
      <family val="3"/>
      <charset val="128"/>
    </font>
    <font>
      <sz val="10"/>
      <color theme="1"/>
      <name val="BIZ UDPゴシック"/>
      <family val="3"/>
      <charset val="128"/>
    </font>
    <font>
      <b/>
      <sz val="12"/>
      <color theme="1"/>
      <name val="Yu Gothic UI"/>
      <family val="3"/>
      <charset val="128"/>
    </font>
    <font>
      <sz val="12"/>
      <color theme="1"/>
      <name val="Yu Gothic UI"/>
      <family val="3"/>
      <charset val="128"/>
    </font>
    <font>
      <sz val="11"/>
      <color theme="1"/>
      <name val="Yu Gothic UI"/>
      <family val="3"/>
      <charset val="128"/>
    </font>
    <font>
      <b/>
      <sz val="11"/>
      <color theme="1"/>
      <name val="Yu Gothic UI"/>
      <family val="3"/>
      <charset val="128"/>
    </font>
    <font>
      <sz val="9"/>
      <color theme="1"/>
      <name val="Yu Gothic UI"/>
      <family val="3"/>
      <charset val="128"/>
    </font>
    <font>
      <sz val="16"/>
      <color theme="1"/>
      <name val="HGｺﾞｼｯｸE"/>
      <family val="3"/>
      <charset val="128"/>
    </font>
    <font>
      <b/>
      <sz val="18"/>
      <color theme="1"/>
      <name val="HGｺﾞｼｯｸE"/>
      <family val="3"/>
      <charset val="128"/>
    </font>
    <font>
      <sz val="10"/>
      <color theme="1"/>
      <name val="Yu Gothic UI"/>
      <family val="3"/>
      <charset val="128"/>
    </font>
    <font>
      <b/>
      <sz val="17"/>
      <color theme="1"/>
      <name val="HGｺﾞｼｯｸE"/>
      <family val="3"/>
      <charset val="128"/>
    </font>
    <font>
      <b/>
      <sz val="11"/>
      <color theme="1"/>
      <name val="ＭＳ ゴシック"/>
      <family val="3"/>
      <charset val="128"/>
    </font>
    <font>
      <sz val="10"/>
      <color theme="1"/>
      <name val="UD デジタル 教科書体 NK-R"/>
      <family val="1"/>
      <charset val="128"/>
    </font>
    <font>
      <b/>
      <sz val="14"/>
      <color theme="1"/>
      <name val="ＭＳ ゴシック"/>
      <family val="3"/>
      <charset val="128"/>
    </font>
    <font>
      <sz val="12"/>
      <color theme="1"/>
      <name val="UD デジタル 教科書体 NK-R"/>
      <family val="1"/>
      <charset val="128"/>
    </font>
    <font>
      <b/>
      <sz val="12"/>
      <name val="Yu Gothic UI"/>
      <family val="3"/>
      <charset val="128"/>
    </font>
    <font>
      <b/>
      <sz val="16"/>
      <name val="Yu Gothic UI"/>
      <family val="3"/>
      <charset val="128"/>
    </font>
    <font>
      <b/>
      <sz val="16"/>
      <color theme="1"/>
      <name val="Yu Gothic UI"/>
      <family val="3"/>
      <charset val="128"/>
    </font>
    <font>
      <sz val="14"/>
      <name val="UD デジタル 教科書体 NK-R"/>
      <family val="1"/>
      <charset val="128"/>
    </font>
    <font>
      <b/>
      <sz val="48"/>
      <color theme="1"/>
      <name val="HGｺﾞｼｯｸE"/>
      <family val="3"/>
      <charset val="128"/>
    </font>
    <font>
      <b/>
      <sz val="14"/>
      <name val="Yu Gothic UI"/>
      <family val="3"/>
      <charset val="128"/>
    </font>
    <font>
      <b/>
      <sz val="14"/>
      <color theme="1"/>
      <name val="Yu Gothic UI"/>
      <family val="3"/>
      <charset val="128"/>
    </font>
    <font>
      <sz val="14"/>
      <color theme="1"/>
      <name val="Yu Gothic UI"/>
      <family val="3"/>
      <charset val="128"/>
    </font>
    <font>
      <sz val="10"/>
      <color theme="1"/>
      <name val="游ゴシック"/>
      <family val="2"/>
      <charset val="128"/>
      <scheme val="minor"/>
    </font>
    <font>
      <sz val="14"/>
      <name val="游ゴシック"/>
      <family val="2"/>
      <charset val="128"/>
      <scheme val="minor"/>
    </font>
    <font>
      <sz val="12"/>
      <color rgb="FFFF0000"/>
      <name val="UD デジタル 教科書体 NK-R"/>
      <family val="1"/>
      <charset val="128"/>
    </font>
    <font>
      <sz val="12"/>
      <color rgb="FFFF0000"/>
      <name val="游ゴシック"/>
      <family val="2"/>
      <charset val="128"/>
      <scheme val="minor"/>
    </font>
    <font>
      <sz val="12"/>
      <name val="游ゴシック"/>
      <family val="2"/>
      <charset val="128"/>
      <scheme val="minor"/>
    </font>
    <font>
      <sz val="14"/>
      <color rgb="FFFF0000"/>
      <name val="游ゴシック"/>
      <family val="2"/>
      <charset val="128"/>
      <scheme val="minor"/>
    </font>
    <font>
      <sz val="24"/>
      <color theme="1"/>
      <name val="ＭＳ 明朝"/>
      <family val="1"/>
      <charset val="128"/>
    </font>
    <font>
      <sz val="24"/>
      <color theme="1"/>
      <name val="游ゴシック"/>
      <family val="2"/>
      <charset val="128"/>
      <scheme val="minor"/>
    </font>
    <font>
      <b/>
      <sz val="36"/>
      <color theme="1"/>
      <name val="HGｺﾞｼｯｸE"/>
      <family val="3"/>
      <charset val="128"/>
    </font>
    <font>
      <b/>
      <sz val="20"/>
      <color theme="1"/>
      <name val="HGSｺﾞｼｯｸE"/>
      <family val="3"/>
      <charset val="128"/>
    </font>
    <font>
      <sz val="14"/>
      <name val="UD デジタル 教科書体 NK-B"/>
      <family val="1"/>
      <charset val="128"/>
    </font>
    <font>
      <sz val="14"/>
      <color theme="1"/>
      <name val="UD デジタル 教科書体 NK-B"/>
      <family val="1"/>
      <charset val="128"/>
    </font>
    <font>
      <b/>
      <sz val="24"/>
      <color theme="1"/>
      <name val="HGｺﾞｼｯｸE"/>
      <family val="3"/>
      <charset val="128"/>
    </font>
    <font>
      <b/>
      <sz val="36"/>
      <color theme="1"/>
      <name val="Yu Gothic UI"/>
      <family val="3"/>
      <charset val="128"/>
    </font>
    <font>
      <sz val="36"/>
      <color theme="1"/>
      <name val="游ゴシック"/>
      <family val="2"/>
      <charset val="128"/>
      <scheme val="minor"/>
    </font>
    <font>
      <sz val="10.5"/>
      <color rgb="FFFF0000"/>
      <name val="UD デジタル 教科書体 NK-R"/>
      <family val="1"/>
      <charset val="128"/>
    </font>
    <font>
      <sz val="10.5"/>
      <color rgb="FFFF0000"/>
      <name val="游ゴシック"/>
      <family val="2"/>
      <charset val="128"/>
      <scheme val="minor"/>
    </font>
    <font>
      <b/>
      <sz val="14"/>
      <name val="UD デジタル 教科書体 NK-R"/>
      <family val="1"/>
      <charset val="128"/>
    </font>
    <font>
      <sz val="16"/>
      <color theme="1"/>
      <name val="UD デジタル 教科書体 NK-R"/>
      <family val="1"/>
      <charset val="128"/>
    </font>
    <font>
      <b/>
      <sz val="14"/>
      <name val="ＭＳ ゴシック"/>
      <family val="3"/>
      <charset val="128"/>
    </font>
    <font>
      <sz val="12"/>
      <color theme="1"/>
      <name val="UD デジタル 教科書体 NK-B"/>
      <family val="1"/>
      <charset val="128"/>
    </font>
    <font>
      <b/>
      <sz val="20"/>
      <color theme="1"/>
      <name val="Yu Gothic UI"/>
      <family val="3"/>
      <charset val="128"/>
    </font>
    <font>
      <sz val="11"/>
      <color theme="1"/>
      <name val="UD デジタル 教科書体 NP-B"/>
      <family val="1"/>
      <charset val="128"/>
    </font>
    <font>
      <b/>
      <sz val="14"/>
      <color theme="1"/>
      <name val="ＭＳ 明朝"/>
      <family val="1"/>
      <charset val="128"/>
    </font>
    <font>
      <b/>
      <sz val="14"/>
      <color theme="1"/>
      <name val="游ゴシック"/>
      <family val="2"/>
      <charset val="128"/>
      <scheme val="minor"/>
    </font>
    <font>
      <sz val="10"/>
      <name val="UD デジタル 教科書体 NK-R"/>
      <family val="1"/>
      <charset val="128"/>
    </font>
    <font>
      <b/>
      <sz val="16"/>
      <color theme="1"/>
      <name val="UD デジタル 教科書体 NK-B"/>
      <family val="1"/>
      <charset val="128"/>
    </font>
    <font>
      <b/>
      <sz val="16"/>
      <name val="UD デジタル 教科書体 NK-B"/>
      <family val="1"/>
      <charset val="128"/>
    </font>
    <font>
      <sz val="48"/>
      <color theme="1"/>
      <name val="HGｺﾞｼｯｸE"/>
      <family val="3"/>
      <charset val="128"/>
    </font>
    <font>
      <sz val="8"/>
      <color theme="1"/>
      <name val="Yu Gothic UI"/>
      <family val="3"/>
      <charset val="128"/>
    </font>
    <font>
      <sz val="8"/>
      <name val="Yu Gothic UI"/>
      <family val="3"/>
      <charset val="128"/>
    </font>
    <font>
      <b/>
      <u val="double"/>
      <sz val="16"/>
      <color theme="1"/>
      <name val="BIZ UDPゴシック"/>
      <family val="3"/>
      <charset val="128"/>
    </font>
    <font>
      <b/>
      <sz val="16"/>
      <color theme="1"/>
      <name val="BIZ UDPゴシック"/>
      <family val="3"/>
      <charset val="128"/>
    </font>
    <font>
      <b/>
      <sz val="18"/>
      <color theme="1"/>
      <name val="BIZ UDPゴシック"/>
      <family val="3"/>
      <charset val="128"/>
    </font>
    <font>
      <sz val="18"/>
      <color theme="1"/>
      <name val="游ゴシック"/>
      <family val="2"/>
      <charset val="128"/>
      <scheme val="minor"/>
    </font>
    <font>
      <b/>
      <sz val="16"/>
      <color theme="1"/>
      <name val="游ゴシック"/>
      <family val="2"/>
      <charset val="128"/>
      <scheme val="minor"/>
    </font>
    <font>
      <sz val="40"/>
      <color theme="1"/>
      <name val="HGｺﾞｼｯｸE"/>
      <family val="3"/>
      <charset val="128"/>
    </font>
    <font>
      <sz val="40"/>
      <color theme="1"/>
      <name val="游ゴシック"/>
      <family val="2"/>
      <charset val="128"/>
      <scheme val="minor"/>
    </font>
    <font>
      <u/>
      <sz val="11"/>
      <color theme="1"/>
      <name val="ＭＳ 明朝"/>
      <family val="1"/>
      <charset val="128"/>
    </font>
    <font>
      <u/>
      <sz val="11"/>
      <color theme="1"/>
      <name val="游ゴシック"/>
      <family val="2"/>
      <charset val="128"/>
      <scheme val="minor"/>
    </font>
    <font>
      <b/>
      <u/>
      <sz val="16"/>
      <color theme="1"/>
      <name val="ＭＳ 明朝"/>
      <family val="1"/>
      <charset val="128"/>
    </font>
    <font>
      <b/>
      <sz val="22"/>
      <color theme="1"/>
      <name val="Yu Gothic UI"/>
      <family val="3"/>
      <charset val="128"/>
    </font>
    <font>
      <b/>
      <sz val="22"/>
      <name val="Yu Gothic UI"/>
      <family val="3"/>
      <charset val="128"/>
    </font>
    <font>
      <b/>
      <sz val="10"/>
      <color theme="1"/>
      <name val="Yu Gothic UI"/>
      <family val="3"/>
      <charset val="128"/>
    </font>
    <font>
      <sz val="11"/>
      <name val="Wingdings"/>
      <charset val="2"/>
    </font>
    <font>
      <sz val="11"/>
      <name val="HG創英角ｺﾞｼｯｸUB"/>
      <family val="3"/>
      <charset val="128"/>
    </font>
    <font>
      <sz val="11"/>
      <name val="HGｺﾞｼｯｸM"/>
      <family val="3"/>
      <charset val="128"/>
    </font>
    <font>
      <b/>
      <sz val="11"/>
      <color theme="0"/>
      <name val="BIZ UDゴシック"/>
      <family val="3"/>
      <charset val="128"/>
    </font>
    <font>
      <sz val="11"/>
      <color theme="0"/>
      <name val="BIZ UDゴシック"/>
      <family val="3"/>
      <charset val="128"/>
    </font>
    <font>
      <b/>
      <sz val="11"/>
      <color theme="0"/>
      <name val="BIZ UDPゴシック"/>
      <family val="3"/>
      <charset val="128"/>
    </font>
    <font>
      <b/>
      <sz val="11"/>
      <color theme="1"/>
      <name val="BIZ UDPゴシック"/>
      <family val="3"/>
      <charset val="128"/>
    </font>
    <font>
      <sz val="11"/>
      <color theme="7" tint="0.59999389629810485"/>
      <name val="UD デジタル 教科書体 NK-R"/>
      <family val="1"/>
      <charset val="128"/>
    </font>
    <font>
      <sz val="11"/>
      <color theme="7" tint="0.59999389629810485"/>
      <name val="游ゴシック"/>
      <family val="2"/>
      <charset val="128"/>
      <scheme val="minor"/>
    </font>
    <font>
      <sz val="11"/>
      <name val="HGPｺﾞｼｯｸM"/>
      <family val="3"/>
      <charset val="128"/>
    </font>
    <font>
      <sz val="11"/>
      <color theme="1"/>
      <name val="HGP創英角ｺﾞｼｯｸUB"/>
      <family val="3"/>
      <charset val="128"/>
    </font>
    <font>
      <sz val="11"/>
      <name val="HGSｺﾞｼｯｸM"/>
      <family val="3"/>
      <charset val="128"/>
    </font>
    <font>
      <sz val="16"/>
      <color theme="1"/>
      <name val="HGPｺﾞｼｯｸE"/>
      <family val="3"/>
      <charset val="128"/>
    </font>
    <font>
      <sz val="11"/>
      <name val="HGSｺﾞｼｯｸE"/>
      <family val="3"/>
      <charset val="128"/>
    </font>
    <font>
      <sz val="11"/>
      <name val="HGPｺﾞｼｯｸE"/>
      <family val="3"/>
      <charset val="128"/>
    </font>
    <font>
      <sz val="11"/>
      <color theme="1"/>
      <name val="HGPｺﾞｼｯｸE"/>
      <family val="3"/>
      <charset val="128"/>
    </font>
    <font>
      <b/>
      <sz val="12"/>
      <color theme="0"/>
      <name val="BIZ UDPゴシック"/>
      <family val="3"/>
      <charset val="128"/>
    </font>
    <font>
      <b/>
      <sz val="12"/>
      <color theme="1"/>
      <name val="BIZ UDPゴシック"/>
      <family val="3"/>
      <charset val="128"/>
    </font>
    <font>
      <sz val="12"/>
      <color theme="1"/>
      <name val="BIZ UDPゴシック"/>
      <family val="3"/>
      <charset val="128"/>
    </font>
    <font>
      <b/>
      <sz val="28"/>
      <color theme="1"/>
      <name val="Yu Gothic UI"/>
      <family val="3"/>
      <charset val="128"/>
    </font>
    <font>
      <sz val="14"/>
      <color theme="1"/>
      <name val="HG創英角ｺﾞｼｯｸUB"/>
      <family val="3"/>
      <charset val="128"/>
    </font>
    <font>
      <sz val="11"/>
      <color theme="0"/>
      <name val="游ゴシック"/>
      <family val="2"/>
      <charset val="128"/>
      <scheme val="minor"/>
    </font>
    <font>
      <b/>
      <sz val="16"/>
      <color theme="0"/>
      <name val="Yu Gothic UI"/>
      <family val="3"/>
      <charset val="128"/>
    </font>
    <font>
      <sz val="16"/>
      <color theme="0"/>
      <name val="Yu Gothic UI"/>
      <family val="3"/>
      <charset val="128"/>
    </font>
    <font>
      <b/>
      <sz val="14"/>
      <color theme="0"/>
      <name val="Yu Gothic UI"/>
      <family val="3"/>
      <charset val="128"/>
    </font>
    <font>
      <sz val="14"/>
      <color theme="0"/>
      <name val="Yu Gothic UI"/>
      <family val="3"/>
      <charset val="128"/>
    </font>
    <font>
      <sz val="12"/>
      <color theme="4" tint="-0.499984740745262"/>
      <name val="Yu Gothic UI"/>
      <family val="3"/>
      <charset val="128"/>
    </font>
    <font>
      <sz val="11"/>
      <color theme="4" tint="-0.499984740745262"/>
      <name val="Yu Gothic UI"/>
      <family val="3"/>
      <charset val="128"/>
    </font>
    <font>
      <b/>
      <sz val="14"/>
      <color theme="4" tint="-0.499984740745262"/>
      <name val="Yu Gothic UI"/>
      <family val="3"/>
      <charset val="128"/>
    </font>
    <font>
      <sz val="11"/>
      <color theme="4" tint="-0.499984740745262"/>
      <name val="游ゴシック"/>
      <family val="2"/>
      <charset val="128"/>
      <scheme val="minor"/>
    </font>
    <font>
      <sz val="13.5"/>
      <color theme="1"/>
      <name val="UD デジタル 教科書体 NK-R"/>
      <family val="1"/>
      <charset val="128"/>
    </font>
    <font>
      <sz val="28"/>
      <name val="HGSｺﾞｼｯｸE"/>
      <family val="3"/>
      <charset val="128"/>
    </font>
    <font>
      <sz val="28"/>
      <color theme="1"/>
      <name val="游ゴシック"/>
      <family val="2"/>
      <charset val="128"/>
      <scheme val="minor"/>
    </font>
    <font>
      <sz val="10"/>
      <color theme="1"/>
      <name val="ＭＳ 明朝"/>
      <family val="1"/>
      <charset val="128"/>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9FF99"/>
        <bgColor indexed="64"/>
      </patternFill>
    </fill>
    <fill>
      <patternFill patternType="solid">
        <fgColor theme="1"/>
        <bgColor indexed="64"/>
      </patternFill>
    </fill>
    <fill>
      <patternFill patternType="solid">
        <fgColor rgb="FFFF9900"/>
        <bgColor indexed="64"/>
      </patternFill>
    </fill>
    <fill>
      <patternFill patternType="solid">
        <fgColor rgb="FFFFFF00"/>
        <bgColor indexed="64"/>
      </patternFill>
    </fill>
    <fill>
      <patternFill patternType="solid">
        <fgColor rgb="FF00B050"/>
        <bgColor indexed="64"/>
      </patternFill>
    </fill>
  </fills>
  <borders count="7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medium">
        <color auto="1"/>
      </top>
      <bottom/>
      <diagonal/>
    </border>
    <border>
      <left style="thin">
        <color auto="1"/>
      </left>
      <right/>
      <top style="medium">
        <color auto="1"/>
      </top>
      <bottom/>
      <diagonal/>
    </border>
    <border>
      <left style="thick">
        <color auto="1"/>
      </left>
      <right style="thick">
        <color auto="1"/>
      </right>
      <top style="thick">
        <color auto="1"/>
      </top>
      <bottom style="thick">
        <color auto="1"/>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style="thick">
        <color auto="1"/>
      </right>
      <top style="double">
        <color auto="1"/>
      </top>
      <bottom style="double">
        <color auto="1"/>
      </bottom>
      <diagonal/>
    </border>
    <border>
      <left style="thick">
        <color auto="1"/>
      </left>
      <right/>
      <top style="double">
        <color auto="1"/>
      </top>
      <bottom style="double">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thick">
        <color auto="1"/>
      </right>
      <top style="mediumDashed">
        <color auto="1"/>
      </top>
      <bottom style="mediumDashed">
        <color auto="1"/>
      </bottom>
      <diagonal/>
    </border>
    <border>
      <left style="thick">
        <color auto="1"/>
      </left>
      <right/>
      <top style="mediumDashed">
        <color auto="1"/>
      </top>
      <bottom style="mediumDashed">
        <color auto="1"/>
      </bottom>
      <diagonal/>
    </border>
    <border>
      <left style="medium">
        <color auto="1"/>
      </left>
      <right style="medium">
        <color auto="1"/>
      </right>
      <top style="medium">
        <color auto="1"/>
      </top>
      <bottom style="medium">
        <color auto="1"/>
      </bottom>
      <diagonal/>
    </border>
    <border>
      <left style="double">
        <color auto="1"/>
      </left>
      <right/>
      <top style="thick">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2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textRotation="255"/>
    </xf>
    <xf numFmtId="0" fontId="3" fillId="0" borderId="0" xfId="0" applyFont="1" applyProtection="1">
      <alignment vertical="center"/>
      <protection locked="0"/>
    </xf>
    <xf numFmtId="0" fontId="2" fillId="0" borderId="6" xfId="0" applyFont="1" applyBorder="1" applyAlignment="1">
      <alignment horizontal="center" vertical="center"/>
    </xf>
    <xf numFmtId="0" fontId="2" fillId="0" borderId="0" xfId="0" applyFont="1" applyAlignment="1">
      <alignment vertical="center" shrinkToFit="1"/>
    </xf>
    <xf numFmtId="0" fontId="0" fillId="0" borderId="25" xfId="0" applyBorder="1" applyAlignment="1">
      <alignment horizontal="center" vertical="center"/>
    </xf>
    <xf numFmtId="0" fontId="4" fillId="0" borderId="37" xfId="0" applyFont="1" applyBorder="1">
      <alignment vertical="center"/>
    </xf>
    <xf numFmtId="0" fontId="22" fillId="0" borderId="0" xfId="0" applyFont="1">
      <alignment vertical="center"/>
    </xf>
    <xf numFmtId="0" fontId="36" fillId="0" borderId="0" xfId="0" applyFont="1">
      <alignment vertical="center"/>
    </xf>
    <xf numFmtId="0" fontId="37" fillId="0" borderId="0" xfId="0" applyFont="1">
      <alignment vertical="center"/>
    </xf>
    <xf numFmtId="0" fontId="37" fillId="0" borderId="0" xfId="0" applyFont="1" applyAlignment="1">
      <alignment horizontal="center" vertical="center"/>
    </xf>
    <xf numFmtId="0" fontId="4" fillId="0" borderId="21" xfId="0" applyFont="1" applyBorder="1">
      <alignment vertical="center"/>
    </xf>
    <xf numFmtId="0" fontId="26" fillId="0" borderId="32" xfId="0" applyFont="1" applyBorder="1" applyAlignment="1">
      <alignment horizontal="right" vertical="center"/>
    </xf>
    <xf numFmtId="177" fontId="0" fillId="0" borderId="25" xfId="1" applyNumberFormat="1" applyFont="1" applyBorder="1" applyAlignment="1" applyProtection="1">
      <alignment horizontal="right" vertical="center" shrinkToFit="1"/>
      <protection locked="0"/>
    </xf>
    <xf numFmtId="0" fontId="45" fillId="0" borderId="0" xfId="0" applyFont="1">
      <alignment vertical="center"/>
    </xf>
    <xf numFmtId="0" fontId="2" fillId="0" borderId="0" xfId="0" applyFont="1" applyAlignment="1">
      <alignment horizontal="center" vertical="center" shrinkToFit="1"/>
    </xf>
    <xf numFmtId="0" fontId="36" fillId="0" borderId="3" xfId="0" applyFont="1" applyBorder="1" applyAlignment="1">
      <alignment vertical="center" shrinkToFit="1"/>
    </xf>
    <xf numFmtId="0" fontId="3" fillId="4" borderId="0" xfId="0" applyFont="1" applyFill="1">
      <alignment vertical="center"/>
    </xf>
    <xf numFmtId="0" fontId="47" fillId="4" borderId="0" xfId="0" applyFont="1" applyFill="1">
      <alignment vertical="center"/>
    </xf>
    <xf numFmtId="0" fontId="14" fillId="4" borderId="0" xfId="0" applyFont="1" applyFill="1">
      <alignment vertical="center"/>
    </xf>
    <xf numFmtId="0" fontId="19" fillId="3" borderId="2" xfId="0" applyFont="1" applyFill="1" applyBorder="1" applyAlignment="1" applyProtection="1">
      <alignment horizontal="center" vertical="center"/>
      <protection locked="0"/>
    </xf>
    <xf numFmtId="49" fontId="19" fillId="3" borderId="2" xfId="0" applyNumberFormat="1" applyFont="1" applyFill="1" applyBorder="1" applyAlignment="1" applyProtection="1">
      <alignment horizontal="center" vertical="center"/>
      <protection locked="0"/>
    </xf>
    <xf numFmtId="0" fontId="62" fillId="0" borderId="0" xfId="0" applyFont="1" applyAlignment="1">
      <alignment horizontal="center" vertical="center"/>
    </xf>
    <xf numFmtId="0" fontId="63" fillId="0" borderId="0" xfId="0" applyFont="1" applyAlignment="1">
      <alignment horizontal="center" vertical="center"/>
    </xf>
    <xf numFmtId="0" fontId="65" fillId="0" borderId="0" xfId="0" applyFont="1" applyAlignment="1">
      <alignment horizontal="center" vertical="center"/>
    </xf>
    <xf numFmtId="0" fontId="0" fillId="4" borderId="0" xfId="0" applyFill="1">
      <alignment vertical="center"/>
    </xf>
    <xf numFmtId="0" fontId="74" fillId="0" borderId="0" xfId="0" applyFont="1">
      <alignment vertical="center"/>
    </xf>
    <xf numFmtId="0" fontId="9" fillId="4" borderId="0" xfId="0" applyFont="1" applyFill="1">
      <alignment vertical="center"/>
    </xf>
    <xf numFmtId="0" fontId="9" fillId="4" borderId="0" xfId="0" applyFont="1" applyFill="1" applyAlignment="1">
      <alignment vertical="center" wrapText="1"/>
    </xf>
    <xf numFmtId="0" fontId="10" fillId="4" borderId="0" xfId="0" applyFont="1" applyFill="1">
      <alignment vertical="center"/>
    </xf>
    <xf numFmtId="0" fontId="51" fillId="4" borderId="0" xfId="0" applyFont="1" applyFill="1" applyAlignment="1">
      <alignment horizontal="center" vertical="center"/>
    </xf>
    <xf numFmtId="0" fontId="11" fillId="4" borderId="0" xfId="0" applyFont="1" applyFill="1">
      <alignment vertical="center"/>
    </xf>
    <xf numFmtId="0" fontId="61" fillId="4" borderId="0" xfId="0" applyFont="1" applyFill="1">
      <alignment vertical="center"/>
    </xf>
    <xf numFmtId="0" fontId="12" fillId="4" borderId="0" xfId="0" applyFont="1" applyFill="1">
      <alignment vertical="center"/>
    </xf>
    <xf numFmtId="0" fontId="51" fillId="4" borderId="0" xfId="0" applyFont="1" applyFill="1" applyAlignment="1">
      <alignment vertical="center" wrapText="1"/>
    </xf>
    <xf numFmtId="0" fontId="51" fillId="4" borderId="0" xfId="0" applyFont="1" applyFill="1">
      <alignment vertical="center"/>
    </xf>
    <xf numFmtId="0" fontId="57" fillId="4" borderId="0" xfId="0" applyFont="1" applyFill="1">
      <alignment vertical="center"/>
    </xf>
    <xf numFmtId="0" fontId="19" fillId="4" borderId="0" xfId="0" applyFont="1" applyFill="1" applyAlignment="1">
      <alignment vertical="center" wrapText="1"/>
    </xf>
    <xf numFmtId="0" fontId="49" fillId="4" borderId="0" xfId="0" applyFont="1" applyFill="1">
      <alignment vertical="center"/>
    </xf>
    <xf numFmtId="0" fontId="50" fillId="4" borderId="0" xfId="0" applyFont="1" applyFill="1">
      <alignment vertical="center"/>
    </xf>
    <xf numFmtId="0" fontId="14" fillId="4" borderId="0" xfId="0" applyFont="1" applyFill="1" applyAlignment="1">
      <alignment horizontal="center" vertical="center"/>
    </xf>
    <xf numFmtId="0" fontId="19" fillId="4" borderId="0" xfId="0" applyFont="1" applyFill="1">
      <alignment vertical="center"/>
    </xf>
    <xf numFmtId="0" fontId="6" fillId="4" borderId="0" xfId="0" applyFont="1" applyFill="1">
      <alignment vertical="center"/>
    </xf>
    <xf numFmtId="0" fontId="0" fillId="4" borderId="0" xfId="0" applyFill="1" applyAlignment="1">
      <alignment vertical="center" wrapText="1"/>
    </xf>
    <xf numFmtId="177" fontId="9" fillId="4" borderId="0" xfId="1" applyNumberFormat="1" applyFont="1" applyFill="1" applyBorder="1" applyAlignment="1" applyProtection="1">
      <alignment vertical="center"/>
    </xf>
    <xf numFmtId="0" fontId="20" fillId="4" borderId="0" xfId="0" applyFont="1" applyFill="1">
      <alignment vertical="center"/>
    </xf>
    <xf numFmtId="0" fontId="5" fillId="4" borderId="0" xfId="0" applyFont="1" applyFill="1">
      <alignment vertical="center"/>
    </xf>
    <xf numFmtId="0" fontId="9" fillId="4" borderId="0" xfId="0" applyFont="1" applyFill="1" applyAlignment="1">
      <alignment horizontal="center" vertical="center"/>
    </xf>
    <xf numFmtId="0" fontId="0" fillId="4" borderId="0" xfId="0" applyFill="1" applyAlignment="1">
      <alignment horizontal="center" vertical="center"/>
    </xf>
    <xf numFmtId="0" fontId="47" fillId="4" borderId="8" xfId="0" applyFont="1" applyFill="1" applyBorder="1">
      <alignment vertical="center"/>
    </xf>
    <xf numFmtId="0" fontId="19" fillId="4" borderId="0" xfId="0" applyFont="1" applyFill="1" applyAlignment="1">
      <alignment horizontal="distributed" vertical="center"/>
    </xf>
    <xf numFmtId="0" fontId="19" fillId="4" borderId="8" xfId="0" applyFont="1" applyFill="1" applyBorder="1">
      <alignment vertical="center"/>
    </xf>
    <xf numFmtId="0" fontId="60" fillId="4" borderId="0" xfId="0" applyFont="1" applyFill="1">
      <alignment vertical="center"/>
    </xf>
    <xf numFmtId="0" fontId="58" fillId="4" borderId="0" xfId="0" applyFont="1" applyFill="1">
      <alignment vertical="center"/>
    </xf>
    <xf numFmtId="0" fontId="59" fillId="4" borderId="0" xfId="0" applyFont="1" applyFill="1">
      <alignment vertical="center"/>
    </xf>
    <xf numFmtId="0" fontId="3" fillId="4" borderId="33" xfId="0" applyFont="1" applyFill="1" applyBorder="1">
      <alignment vertical="center"/>
    </xf>
    <xf numFmtId="0" fontId="3" fillId="4" borderId="34" xfId="0" applyFont="1" applyFill="1" applyBorder="1">
      <alignment vertical="center"/>
    </xf>
    <xf numFmtId="0" fontId="3" fillId="4" borderId="35" xfId="0" applyFont="1" applyFill="1" applyBorder="1">
      <alignment vertical="center"/>
    </xf>
    <xf numFmtId="0" fontId="3" fillId="4" borderId="36" xfId="0" applyFont="1" applyFill="1" applyBorder="1">
      <alignment vertical="center"/>
    </xf>
    <xf numFmtId="0" fontId="21" fillId="4" borderId="0" xfId="0" applyFont="1" applyFill="1">
      <alignment vertical="center"/>
    </xf>
    <xf numFmtId="0" fontId="3" fillId="4" borderId="37" xfId="0" applyFont="1" applyFill="1" applyBorder="1">
      <alignment vertical="center"/>
    </xf>
    <xf numFmtId="0" fontId="3" fillId="4" borderId="38" xfId="0" applyFont="1" applyFill="1" applyBorder="1">
      <alignment vertical="center"/>
    </xf>
    <xf numFmtId="0" fontId="3" fillId="4" borderId="39" xfId="0" applyFont="1" applyFill="1" applyBorder="1">
      <alignment vertical="center"/>
    </xf>
    <xf numFmtId="0" fontId="3" fillId="4" borderId="40" xfId="0" applyFont="1" applyFill="1" applyBorder="1">
      <alignment vertical="center"/>
    </xf>
    <xf numFmtId="0" fontId="20" fillId="0" borderId="6" xfId="0" applyFont="1" applyBorder="1" applyAlignment="1">
      <alignment horizontal="center" vertical="center"/>
    </xf>
    <xf numFmtId="0" fontId="78" fillId="0" borderId="6" xfId="0" applyFont="1" applyBorder="1" applyAlignment="1">
      <alignment horizontal="center" vertical="center"/>
    </xf>
    <xf numFmtId="0" fontId="2" fillId="0" borderId="52" xfId="0" applyFont="1" applyBorder="1" applyAlignment="1">
      <alignment horizontal="center" vertical="center" shrinkToFit="1"/>
    </xf>
    <xf numFmtId="0" fontId="76" fillId="0" borderId="2" xfId="0" applyFont="1" applyBorder="1" applyAlignment="1">
      <alignment horizontal="center" vertical="center"/>
    </xf>
    <xf numFmtId="0" fontId="20" fillId="0" borderId="2" xfId="0" applyFont="1" applyBorder="1" applyAlignment="1">
      <alignment vertical="center" shrinkToFit="1"/>
    </xf>
    <xf numFmtId="0" fontId="44" fillId="0" borderId="0" xfId="0" applyFont="1">
      <alignment vertical="center"/>
    </xf>
    <xf numFmtId="0" fontId="33" fillId="0" borderId="0" xfId="0" applyFont="1" applyAlignment="1">
      <alignment horizontal="center" vertical="center"/>
    </xf>
    <xf numFmtId="0" fontId="52" fillId="0" borderId="0" xfId="0" applyFont="1" applyAlignment="1">
      <alignment horizontal="center" vertical="center"/>
    </xf>
    <xf numFmtId="0" fontId="36" fillId="0" borderId="0" xfId="0" applyFont="1" applyAlignment="1">
      <alignment horizontal="center" vertical="center"/>
    </xf>
    <xf numFmtId="0" fontId="82" fillId="0" borderId="0" xfId="0" applyFont="1" applyAlignment="1">
      <alignment horizontal="center" vertical="center"/>
    </xf>
    <xf numFmtId="0" fontId="83" fillId="6" borderId="0" xfId="0" applyFont="1" applyFill="1" applyAlignment="1">
      <alignment horizontal="center" vertical="center"/>
    </xf>
    <xf numFmtId="0" fontId="55" fillId="0" borderId="0" xfId="0" applyFont="1" applyAlignment="1">
      <alignment horizontal="center" vertical="center"/>
    </xf>
    <xf numFmtId="0" fontId="0" fillId="6" borderId="0" xfId="0" applyFill="1">
      <alignment vertical="center"/>
    </xf>
    <xf numFmtId="0" fontId="4" fillId="6" borderId="0" xfId="0" applyFont="1" applyFill="1">
      <alignment vertical="center"/>
    </xf>
    <xf numFmtId="0" fontId="85" fillId="4" borderId="0" xfId="0" applyFont="1" applyFill="1">
      <alignment vertical="center"/>
    </xf>
    <xf numFmtId="0" fontId="86" fillId="4" borderId="0" xfId="0" applyFont="1" applyFill="1">
      <alignment vertical="center"/>
    </xf>
    <xf numFmtId="0" fontId="24" fillId="0" borderId="0" xfId="0" applyFont="1" applyAlignment="1">
      <alignment horizontal="center" vertical="center"/>
    </xf>
    <xf numFmtId="0" fontId="84" fillId="0" borderId="0" xfId="0" applyFont="1" applyAlignment="1">
      <alignment horizontal="center" vertical="center"/>
    </xf>
    <xf numFmtId="0" fontId="35" fillId="4" borderId="12" xfId="0" applyFont="1" applyFill="1" applyBorder="1" applyAlignment="1">
      <alignment horizontal="center" vertical="center"/>
    </xf>
    <xf numFmtId="0" fontId="48" fillId="4" borderId="12" xfId="0" applyFont="1" applyFill="1" applyBorder="1" applyAlignment="1">
      <alignment horizontal="center" vertical="center"/>
    </xf>
    <xf numFmtId="0" fontId="3" fillId="4" borderId="8" xfId="0" applyFont="1" applyFill="1" applyBorder="1">
      <alignment vertical="center"/>
    </xf>
    <xf numFmtId="0" fontId="81" fillId="4" borderId="0" xfId="0" applyFont="1" applyFill="1">
      <alignment vertical="center"/>
    </xf>
    <xf numFmtId="0" fontId="56" fillId="4" borderId="0" xfId="0" applyFont="1" applyFill="1">
      <alignment vertical="center"/>
    </xf>
    <xf numFmtId="3" fontId="2" fillId="0" borderId="0" xfId="0" applyNumberFormat="1" applyFont="1">
      <alignment vertical="center"/>
    </xf>
    <xf numFmtId="49" fontId="51" fillId="4" borderId="0" xfId="0" applyNumberFormat="1" applyFont="1" applyFill="1" applyAlignment="1">
      <alignment horizontal="center" vertical="center"/>
    </xf>
    <xf numFmtId="0" fontId="9" fillId="3" borderId="68" xfId="0" applyFont="1" applyFill="1" applyBorder="1">
      <alignment vertical="center"/>
    </xf>
    <xf numFmtId="0" fontId="3" fillId="3" borderId="68" xfId="0" applyFont="1" applyFill="1" applyBorder="1">
      <alignment vertical="center"/>
    </xf>
    <xf numFmtId="0" fontId="45" fillId="4" borderId="0" xfId="0" applyFont="1" applyFill="1">
      <alignment vertical="center"/>
    </xf>
    <xf numFmtId="0" fontId="8" fillId="4" borderId="0" xfId="0" applyFont="1" applyFill="1">
      <alignment vertical="center"/>
    </xf>
    <xf numFmtId="0" fontId="36" fillId="0" borderId="68" xfId="0" applyFont="1" applyBorder="1" applyAlignment="1">
      <alignment horizontal="left" vertical="center"/>
    </xf>
    <xf numFmtId="0" fontId="100" fillId="4" borderId="0" xfId="0" applyFont="1" applyFill="1">
      <alignment vertical="center"/>
    </xf>
    <xf numFmtId="0" fontId="101" fillId="4" borderId="0" xfId="0" applyFont="1" applyFill="1">
      <alignment vertical="center"/>
    </xf>
    <xf numFmtId="0" fontId="33" fillId="4" borderId="0" xfId="0" applyFont="1" applyFill="1">
      <alignment vertical="center"/>
    </xf>
    <xf numFmtId="0" fontId="73" fillId="0" borderId="0" xfId="0" applyFont="1" applyAlignment="1">
      <alignment vertical="center" wrapText="1"/>
    </xf>
    <xf numFmtId="0" fontId="14" fillId="0" borderId="0" xfId="0" applyFont="1">
      <alignment vertical="center"/>
    </xf>
    <xf numFmtId="0" fontId="0" fillId="0" borderId="0" xfId="0" applyAlignment="1">
      <alignment vertical="center" wrapText="1"/>
    </xf>
    <xf numFmtId="0" fontId="12" fillId="0" borderId="0" xfId="0" applyFont="1">
      <alignment vertical="center"/>
    </xf>
    <xf numFmtId="0" fontId="103" fillId="4" borderId="0" xfId="0" applyFont="1" applyFill="1" applyAlignment="1">
      <alignment horizontal="center" vertical="center"/>
    </xf>
    <xf numFmtId="0" fontId="105" fillId="4" borderId="0" xfId="0" applyFont="1" applyFill="1" applyAlignment="1">
      <alignment horizontal="center" vertical="center"/>
    </xf>
    <xf numFmtId="0" fontId="109" fillId="4" borderId="0" xfId="0" applyFont="1" applyFill="1">
      <alignment vertical="center"/>
    </xf>
    <xf numFmtId="0" fontId="106" fillId="4" borderId="0" xfId="0" applyFont="1" applyFill="1" applyAlignment="1">
      <alignment horizontal="center" vertical="center"/>
    </xf>
    <xf numFmtId="0" fontId="111" fillId="4" borderId="0" xfId="0" applyFont="1" applyFill="1">
      <alignment vertical="center"/>
    </xf>
    <xf numFmtId="0" fontId="110" fillId="4" borderId="0" xfId="0" applyFont="1" applyFill="1">
      <alignment vertical="center"/>
    </xf>
    <xf numFmtId="0" fontId="3" fillId="11" borderId="33" xfId="0" applyFont="1" applyFill="1" applyBorder="1">
      <alignment vertical="center"/>
    </xf>
    <xf numFmtId="0" fontId="3" fillId="11" borderId="34" xfId="0" applyFont="1" applyFill="1" applyBorder="1">
      <alignment vertical="center"/>
    </xf>
    <xf numFmtId="0" fontId="10" fillId="11" borderId="0" xfId="0" applyFont="1" applyFill="1">
      <alignment vertical="center"/>
    </xf>
    <xf numFmtId="0" fontId="0" fillId="11" borderId="0" xfId="0" applyFill="1">
      <alignment vertical="center"/>
    </xf>
    <xf numFmtId="0" fontId="97" fillId="11" borderId="0" xfId="0" applyFont="1" applyFill="1" applyAlignment="1">
      <alignment horizontal="right" vertical="top"/>
    </xf>
    <xf numFmtId="0" fontId="33" fillId="11" borderId="36" xfId="0" applyFont="1" applyFill="1" applyBorder="1">
      <alignment vertical="center"/>
    </xf>
    <xf numFmtId="0" fontId="101" fillId="11" borderId="0" xfId="0" applyFont="1" applyFill="1">
      <alignment vertical="center"/>
    </xf>
    <xf numFmtId="0" fontId="101" fillId="11" borderId="0" xfId="0" applyFont="1" applyFill="1" applyAlignment="1">
      <alignment vertical="center" wrapText="1"/>
    </xf>
    <xf numFmtId="0" fontId="107" fillId="11" borderId="0" xfId="0" applyFont="1" applyFill="1">
      <alignment vertical="center"/>
    </xf>
    <xf numFmtId="0" fontId="108" fillId="11" borderId="0" xfId="0" applyFont="1" applyFill="1">
      <alignment vertical="center"/>
    </xf>
    <xf numFmtId="0" fontId="102" fillId="11" borderId="0" xfId="0" applyFont="1" applyFill="1">
      <alignment vertical="center"/>
    </xf>
    <xf numFmtId="0" fontId="103" fillId="11" borderId="0" xfId="0" applyFont="1" applyFill="1" applyAlignment="1">
      <alignment horizontal="center" vertical="center"/>
    </xf>
    <xf numFmtId="0" fontId="104" fillId="11" borderId="0" xfId="0" applyFont="1" applyFill="1" applyAlignment="1">
      <alignment horizontal="center" vertical="center"/>
    </xf>
    <xf numFmtId="0" fontId="105" fillId="11" borderId="0" xfId="0" applyFont="1" applyFill="1" applyAlignment="1">
      <alignment horizontal="center" vertical="center"/>
    </xf>
    <xf numFmtId="0" fontId="0" fillId="11" borderId="0" xfId="0" applyFill="1" applyAlignment="1">
      <alignment horizontal="center" vertical="center"/>
    </xf>
    <xf numFmtId="0" fontId="33" fillId="11" borderId="38" xfId="0" applyFont="1" applyFill="1" applyBorder="1">
      <alignment vertical="center"/>
    </xf>
    <xf numFmtId="0" fontId="103" fillId="11" borderId="39" xfId="0" applyFont="1" applyFill="1" applyBorder="1" applyAlignment="1">
      <alignment horizontal="center" vertical="center"/>
    </xf>
    <xf numFmtId="0" fontId="101" fillId="11" borderId="39" xfId="0" applyFont="1" applyFill="1" applyBorder="1">
      <alignment vertical="center"/>
    </xf>
    <xf numFmtId="0" fontId="109" fillId="11" borderId="39" xfId="0" applyFont="1" applyFill="1" applyBorder="1">
      <alignment vertical="center"/>
    </xf>
    <xf numFmtId="0" fontId="105" fillId="11" borderId="39" xfId="0" applyFont="1" applyFill="1" applyBorder="1" applyAlignment="1">
      <alignment horizontal="center" vertical="center"/>
    </xf>
    <xf numFmtId="0" fontId="106" fillId="11" borderId="39" xfId="0" applyFont="1" applyFill="1" applyBorder="1" applyAlignment="1">
      <alignment horizontal="center" vertical="center"/>
    </xf>
    <xf numFmtId="0" fontId="110" fillId="11" borderId="39" xfId="0" applyFont="1" applyFill="1" applyBorder="1">
      <alignment vertical="center"/>
    </xf>
    <xf numFmtId="0" fontId="0" fillId="11" borderId="39" xfId="0" applyFill="1" applyBorder="1" applyAlignment="1">
      <alignment horizontal="center" vertical="center"/>
    </xf>
    <xf numFmtId="0" fontId="111" fillId="11" borderId="39" xfId="0" applyFont="1" applyFill="1" applyBorder="1">
      <alignment vertical="center"/>
    </xf>
    <xf numFmtId="0" fontId="0" fillId="11" borderId="39" xfId="0" applyFill="1" applyBorder="1">
      <alignment vertical="center"/>
    </xf>
    <xf numFmtId="0" fontId="97" fillId="11" borderId="39" xfId="0" applyFont="1" applyFill="1" applyBorder="1" applyAlignment="1">
      <alignment horizontal="right" vertical="top"/>
    </xf>
    <xf numFmtId="0" fontId="113" fillId="11" borderId="0" xfId="0" applyFont="1" applyFill="1">
      <alignment vertical="center"/>
    </xf>
    <xf numFmtId="0" fontId="116" fillId="8" borderId="0" xfId="0" applyFont="1" applyFill="1" applyAlignment="1">
      <alignment horizontal="center" vertical="center"/>
    </xf>
    <xf numFmtId="0" fontId="117" fillId="9" borderId="0" xfId="0" applyFont="1" applyFill="1" applyAlignment="1">
      <alignment horizontal="center" vertical="center"/>
    </xf>
    <xf numFmtId="0" fontId="3" fillId="11" borderId="36" xfId="0" applyFont="1" applyFill="1" applyBorder="1">
      <alignment vertical="center"/>
    </xf>
    <xf numFmtId="0" fontId="97" fillId="11" borderId="37" xfId="0" applyFont="1" applyFill="1" applyBorder="1" applyAlignment="1">
      <alignment horizontal="right" vertical="top"/>
    </xf>
    <xf numFmtId="0" fontId="97" fillId="11" borderId="40" xfId="0" applyFont="1" applyFill="1" applyBorder="1" applyAlignment="1">
      <alignment horizontal="right" vertical="top"/>
    </xf>
    <xf numFmtId="0" fontId="70" fillId="4" borderId="26" xfId="0" applyFont="1" applyFill="1" applyBorder="1" applyAlignment="1">
      <alignment horizontal="center" vertical="center"/>
    </xf>
    <xf numFmtId="0" fontId="0" fillId="4" borderId="0" xfId="0" applyFill="1" applyAlignment="1">
      <alignment horizontal="left" vertical="center"/>
    </xf>
    <xf numFmtId="0" fontId="14" fillId="4" borderId="0" xfId="0" applyFont="1" applyFill="1" applyAlignment="1">
      <alignment horizontal="left" vertical="center"/>
    </xf>
    <xf numFmtId="0" fontId="47" fillId="0" borderId="0" xfId="0" applyFont="1">
      <alignment vertical="center"/>
    </xf>
    <xf numFmtId="0" fontId="19" fillId="4" borderId="0" xfId="0" applyFont="1" applyFill="1">
      <alignment vertical="center"/>
    </xf>
    <xf numFmtId="0" fontId="14" fillId="4" borderId="0" xfId="0" applyFont="1" applyFill="1">
      <alignment vertical="center"/>
    </xf>
    <xf numFmtId="0" fontId="0" fillId="4" borderId="0" xfId="0" applyFill="1" applyAlignment="1">
      <alignment vertical="center"/>
    </xf>
    <xf numFmtId="0" fontId="0" fillId="0" borderId="0" xfId="0">
      <alignment vertical="center"/>
    </xf>
    <xf numFmtId="0" fontId="3" fillId="4" borderId="0" xfId="0" applyFont="1" applyFill="1">
      <alignment vertical="center"/>
    </xf>
    <xf numFmtId="0" fontId="9" fillId="4" borderId="0" xfId="0" applyFont="1" applyFill="1">
      <alignment vertical="center"/>
    </xf>
    <xf numFmtId="0" fontId="11" fillId="4" borderId="0" xfId="0" applyFont="1" applyFill="1" applyAlignment="1">
      <alignment vertical="center" wrapText="1"/>
    </xf>
    <xf numFmtId="0" fontId="130" fillId="4" borderId="0" xfId="0" applyFont="1" applyFill="1" applyAlignment="1">
      <alignment vertical="center" wrapText="1"/>
    </xf>
    <xf numFmtId="0" fontId="8" fillId="4" borderId="0" xfId="0" applyFont="1" applyFill="1" applyAlignment="1">
      <alignment vertical="center" wrapText="1"/>
    </xf>
    <xf numFmtId="0" fontId="20" fillId="4" borderId="0" xfId="0" applyFont="1" applyFill="1" applyAlignment="1">
      <alignment vertical="center" wrapText="1"/>
    </xf>
    <xf numFmtId="0" fontId="19" fillId="4" borderId="0" xfId="0" applyFont="1" applyFill="1" applyAlignment="1">
      <alignment vertical="center" wrapText="1"/>
    </xf>
    <xf numFmtId="0" fontId="3" fillId="4" borderId="0" xfId="0" applyFont="1" applyFill="1">
      <alignment vertical="center"/>
    </xf>
    <xf numFmtId="0" fontId="0" fillId="0" borderId="0" xfId="0">
      <alignment vertical="center"/>
    </xf>
    <xf numFmtId="0" fontId="0" fillId="4" borderId="0" xfId="0" applyFill="1" applyAlignment="1">
      <alignment vertical="center"/>
    </xf>
    <xf numFmtId="0" fontId="9" fillId="4" borderId="0" xfId="0" applyFont="1" applyFill="1">
      <alignment vertical="center"/>
    </xf>
    <xf numFmtId="0" fontId="0" fillId="4" borderId="0" xfId="0" applyFill="1">
      <alignment vertical="center"/>
    </xf>
    <xf numFmtId="0" fontId="14" fillId="4" borderId="0" xfId="0" applyFont="1" applyFill="1" applyAlignment="1">
      <alignment horizontal="center" vertical="center"/>
    </xf>
    <xf numFmtId="0" fontId="3" fillId="4" borderId="0" xfId="0" applyFont="1" applyFill="1">
      <alignment vertical="center"/>
    </xf>
    <xf numFmtId="0" fontId="3" fillId="4" borderId="0" xfId="0" applyFont="1" applyFill="1">
      <alignment vertical="center"/>
    </xf>
    <xf numFmtId="0" fontId="50" fillId="4" borderId="0" xfId="0" applyFont="1" applyFill="1" applyAlignment="1">
      <alignment vertical="center"/>
    </xf>
    <xf numFmtId="0" fontId="2" fillId="0" borderId="0" xfId="0" applyFont="1">
      <alignment vertical="center"/>
    </xf>
    <xf numFmtId="0" fontId="51" fillId="4" borderId="0" xfId="0" applyFont="1" applyFill="1">
      <alignment vertical="center"/>
    </xf>
    <xf numFmtId="0" fontId="57" fillId="4" borderId="0" xfId="0" applyFont="1" applyFill="1">
      <alignment vertical="center"/>
    </xf>
    <xf numFmtId="0" fontId="3" fillId="4" borderId="0" xfId="0" applyFont="1" applyFill="1">
      <alignment vertical="center"/>
    </xf>
    <xf numFmtId="0" fontId="9" fillId="4" borderId="0" xfId="0" applyFont="1" applyFill="1">
      <alignment vertical="center"/>
    </xf>
    <xf numFmtId="0" fontId="12" fillId="4" borderId="0" xfId="0" applyFont="1" applyFill="1" applyAlignment="1">
      <alignment vertical="center" wrapText="1"/>
    </xf>
    <xf numFmtId="0" fontId="67" fillId="12" borderId="0" xfId="0" applyFont="1" applyFill="1" applyAlignment="1">
      <alignment vertical="center" wrapText="1"/>
    </xf>
    <xf numFmtId="0" fontId="0" fillId="0" borderId="0" xfId="0" applyAlignment="1">
      <alignment vertical="center" wrapText="1"/>
    </xf>
    <xf numFmtId="0" fontId="69" fillId="4" borderId="0" xfId="0" applyFont="1" applyFill="1" applyAlignment="1">
      <alignment horizontal="center" vertical="center"/>
    </xf>
    <xf numFmtId="0" fontId="70" fillId="0" borderId="0" xfId="0" applyFont="1" applyAlignment="1">
      <alignment horizontal="center" vertical="center"/>
    </xf>
    <xf numFmtId="0" fontId="69" fillId="4" borderId="41" xfId="0" applyFont="1" applyFill="1" applyBorder="1" applyAlignment="1">
      <alignment horizontal="center" vertical="center"/>
    </xf>
    <xf numFmtId="0" fontId="70" fillId="0" borderId="42" xfId="0" applyFont="1" applyBorder="1" applyAlignment="1">
      <alignment horizontal="center" vertical="center"/>
    </xf>
    <xf numFmtId="0" fontId="70" fillId="0" borderId="43" xfId="0" applyFont="1" applyBorder="1" applyAlignment="1">
      <alignment horizontal="center" vertical="center"/>
    </xf>
    <xf numFmtId="0" fontId="51" fillId="4" borderId="0" xfId="0" applyFont="1" applyFill="1">
      <alignment vertical="center"/>
    </xf>
    <xf numFmtId="0" fontId="57" fillId="4" borderId="0" xfId="0" applyFont="1" applyFill="1">
      <alignment vertical="center"/>
    </xf>
    <xf numFmtId="0" fontId="73" fillId="4" borderId="0" xfId="0" applyFont="1" applyFill="1" applyAlignment="1">
      <alignment vertical="center" wrapText="1"/>
    </xf>
    <xf numFmtId="0" fontId="66" fillId="4" borderId="19" xfId="0" applyFont="1" applyFill="1" applyBorder="1" applyAlignment="1">
      <alignment horizontal="center" vertical="center"/>
    </xf>
    <xf numFmtId="0" fontId="67" fillId="4" borderId="20" xfId="0" applyFont="1" applyFill="1" applyBorder="1" applyAlignment="1">
      <alignment horizontal="center" vertical="center"/>
    </xf>
    <xf numFmtId="0" fontId="67" fillId="4" borderId="21"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2" fillId="4" borderId="0" xfId="0" applyFont="1" applyFill="1">
      <alignment vertical="center"/>
    </xf>
    <xf numFmtId="0" fontId="3" fillId="4" borderId="0" xfId="0" applyFont="1" applyFill="1" applyAlignment="1">
      <alignment vertical="center"/>
    </xf>
    <xf numFmtId="0" fontId="0" fillId="0" borderId="0" xfId="0" applyAlignment="1">
      <alignment vertical="center"/>
    </xf>
    <xf numFmtId="0" fontId="98" fillId="4" borderId="0" xfId="0" applyFont="1" applyFill="1" applyAlignment="1">
      <alignment horizontal="right" vertical="top" wrapText="1"/>
    </xf>
    <xf numFmtId="0" fontId="0" fillId="0" borderId="0" xfId="0">
      <alignment vertical="center"/>
    </xf>
    <xf numFmtId="0" fontId="11" fillId="4" borderId="0" xfId="0" applyFont="1" applyFill="1">
      <alignment vertical="center"/>
    </xf>
    <xf numFmtId="0" fontId="51" fillId="4" borderId="0" xfId="0" applyFont="1" applyFill="1" applyAlignment="1">
      <alignment vertical="center"/>
    </xf>
    <xf numFmtId="0" fontId="57" fillId="4" borderId="0" xfId="0" applyFont="1" applyFill="1" applyAlignment="1">
      <alignment vertical="center"/>
    </xf>
    <xf numFmtId="0" fontId="33" fillId="11"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05" fillId="10" borderId="0" xfId="0" applyFont="1" applyFill="1" applyAlignment="1">
      <alignment horizontal="center" vertical="center"/>
    </xf>
    <xf numFmtId="0" fontId="0" fillId="10" borderId="0" xfId="0" applyFill="1" applyAlignment="1">
      <alignment horizontal="center" vertical="center"/>
    </xf>
    <xf numFmtId="0" fontId="0" fillId="0" borderId="0" xfId="0" applyAlignment="1">
      <alignment horizontal="center" vertical="center"/>
    </xf>
    <xf numFmtId="0" fontId="114" fillId="11" borderId="0" xfId="0" applyFont="1" applyFill="1">
      <alignment vertical="center"/>
    </xf>
    <xf numFmtId="0" fontId="115" fillId="11" borderId="0" xfId="0" applyFont="1" applyFill="1">
      <alignment vertical="center"/>
    </xf>
    <xf numFmtId="0" fontId="29" fillId="11" borderId="0" xfId="0" applyFont="1" applyFill="1">
      <alignment vertical="center"/>
    </xf>
    <xf numFmtId="0" fontId="117" fillId="9" borderId="0" xfId="0" applyFont="1" applyFill="1" applyAlignment="1">
      <alignment horizontal="center" vertical="center"/>
    </xf>
    <xf numFmtId="0" fontId="118" fillId="9" borderId="0" xfId="0" applyFont="1" applyFill="1" applyAlignment="1">
      <alignment horizontal="center" vertical="center"/>
    </xf>
    <xf numFmtId="0" fontId="113" fillId="11" borderId="0" xfId="0" applyFont="1" applyFill="1" applyAlignment="1">
      <alignment vertical="center"/>
    </xf>
    <xf numFmtId="0" fontId="29" fillId="11" borderId="0" xfId="0" applyFont="1" applyFill="1" applyAlignment="1">
      <alignment vertical="center"/>
    </xf>
    <xf numFmtId="0" fontId="101" fillId="11" borderId="0" xfId="0" applyFont="1" applyFill="1">
      <alignment vertical="center"/>
    </xf>
    <xf numFmtId="0" fontId="0" fillId="11" borderId="0" xfId="0" applyFill="1">
      <alignment vertical="center"/>
    </xf>
    <xf numFmtId="0" fontId="106" fillId="9" borderId="0" xfId="0" applyFont="1" applyFill="1" applyAlignment="1">
      <alignment horizontal="center" vertical="center"/>
    </xf>
    <xf numFmtId="0" fontId="0" fillId="9" borderId="0" xfId="0" applyFill="1" applyAlignment="1">
      <alignment horizontal="center" vertical="center"/>
    </xf>
    <xf numFmtId="0" fontId="131" fillId="13" borderId="69" xfId="0" applyFont="1" applyFill="1" applyBorder="1" applyAlignment="1">
      <alignment horizontal="center" vertical="center" wrapText="1"/>
    </xf>
    <xf numFmtId="0" fontId="131" fillId="13" borderId="34" xfId="0" applyFont="1" applyFill="1" applyBorder="1" applyAlignment="1">
      <alignment horizontal="center" vertical="center" wrapText="1"/>
    </xf>
    <xf numFmtId="0" fontId="131" fillId="13" borderId="35" xfId="0" applyFont="1" applyFill="1" applyBorder="1" applyAlignment="1">
      <alignment horizontal="center" vertical="center" wrapText="1"/>
    </xf>
    <xf numFmtId="0" fontId="131" fillId="13" borderId="70" xfId="0" applyFont="1" applyFill="1" applyBorder="1" applyAlignment="1">
      <alignment horizontal="center" vertical="center" wrapText="1"/>
    </xf>
    <xf numFmtId="0" fontId="131" fillId="13" borderId="0" xfId="0" applyFont="1" applyFill="1" applyBorder="1" applyAlignment="1">
      <alignment horizontal="center" vertical="center" wrapText="1"/>
    </xf>
    <xf numFmtId="0" fontId="131" fillId="13" borderId="37" xfId="0" applyFont="1" applyFill="1" applyBorder="1" applyAlignment="1">
      <alignment horizontal="center" vertical="center" wrapText="1"/>
    </xf>
    <xf numFmtId="0" fontId="132" fillId="13" borderId="70" xfId="0" applyFont="1" applyFill="1" applyBorder="1" applyAlignment="1">
      <alignment vertical="center" wrapText="1"/>
    </xf>
    <xf numFmtId="0" fontId="132" fillId="13" borderId="0" xfId="0" applyFont="1" applyFill="1" applyAlignment="1">
      <alignment vertical="center" wrapText="1"/>
    </xf>
    <xf numFmtId="0" fontId="132" fillId="13" borderId="37" xfId="0" applyFont="1" applyFill="1" applyBorder="1" applyAlignment="1">
      <alignment vertical="center" wrapText="1"/>
    </xf>
    <xf numFmtId="0" fontId="132" fillId="13" borderId="71" xfId="0" applyFont="1" applyFill="1" applyBorder="1" applyAlignment="1">
      <alignment vertical="center" wrapText="1"/>
    </xf>
    <xf numFmtId="0" fontId="132" fillId="13" borderId="72" xfId="0" applyFont="1" applyFill="1" applyBorder="1" applyAlignment="1">
      <alignment vertical="center" wrapText="1"/>
    </xf>
    <xf numFmtId="0" fontId="132" fillId="13" borderId="73" xfId="0" applyFont="1" applyFill="1" applyBorder="1" applyAlignment="1">
      <alignment vertical="center" wrapText="1"/>
    </xf>
    <xf numFmtId="0" fontId="103" fillId="8" borderId="0" xfId="0" applyFont="1" applyFill="1" applyAlignment="1">
      <alignment horizontal="center" vertical="center"/>
    </xf>
    <xf numFmtId="0" fontId="104" fillId="8" borderId="0" xfId="0" applyFont="1" applyFill="1" applyAlignment="1">
      <alignment horizontal="center" vertical="center"/>
    </xf>
    <xf numFmtId="0" fontId="105" fillId="8" borderId="0" xfId="0" applyFont="1" applyFill="1" applyAlignment="1">
      <alignment horizontal="center" vertical="center"/>
    </xf>
    <xf numFmtId="0" fontId="0" fillId="8" borderId="0" xfId="0" applyFill="1" applyAlignment="1">
      <alignment horizontal="center" vertical="center"/>
    </xf>
    <xf numFmtId="0" fontId="115" fillId="11" borderId="0" xfId="0" applyFont="1" applyFill="1" applyAlignment="1">
      <alignment horizontal="center" vertical="center"/>
    </xf>
    <xf numFmtId="0" fontId="113" fillId="11" borderId="0" xfId="0" applyFont="1" applyFill="1">
      <alignment vertical="center"/>
    </xf>
    <xf numFmtId="0" fontId="35" fillId="4" borderId="4" xfId="0" applyFont="1" applyFill="1" applyBorder="1" applyAlignment="1">
      <alignment horizontal="center" vertical="center"/>
    </xf>
    <xf numFmtId="0" fontId="35" fillId="4" borderId="12" xfId="0" applyFont="1" applyFill="1" applyBorder="1" applyAlignment="1">
      <alignment horizontal="center" vertical="center"/>
    </xf>
    <xf numFmtId="0" fontId="35" fillId="4" borderId="3" xfId="0" applyFont="1" applyFill="1" applyBorder="1" applyAlignment="1">
      <alignment horizontal="center" vertical="center"/>
    </xf>
    <xf numFmtId="0" fontId="48" fillId="0" borderId="4" xfId="0" applyFont="1" applyBorder="1" applyAlignment="1" applyProtection="1">
      <alignment horizontal="center" vertical="center"/>
      <protection locked="0"/>
    </xf>
    <xf numFmtId="0" fontId="48" fillId="0" borderId="1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4" borderId="4" xfId="0" applyFont="1" applyFill="1" applyBorder="1" applyAlignment="1">
      <alignment horizontal="center" vertical="center"/>
    </xf>
    <xf numFmtId="0" fontId="48" fillId="4" borderId="12" xfId="0" applyFont="1" applyFill="1" applyBorder="1" applyAlignment="1">
      <alignment horizontal="center" vertical="center"/>
    </xf>
    <xf numFmtId="179" fontId="75" fillId="3" borderId="4" xfId="1" applyNumberFormat="1" applyFont="1" applyFill="1" applyBorder="1" applyAlignment="1" applyProtection="1">
      <alignment vertical="center" shrinkToFit="1"/>
      <protection locked="0"/>
    </xf>
    <xf numFmtId="179" fontId="46" fillId="3" borderId="12" xfId="0" applyNumberFormat="1" applyFont="1" applyFill="1" applyBorder="1" applyAlignment="1" applyProtection="1">
      <alignment vertical="center" shrinkToFit="1"/>
      <protection locked="0"/>
    </xf>
    <xf numFmtId="179" fontId="46" fillId="3" borderId="3" xfId="0" applyNumberFormat="1" applyFont="1" applyFill="1" applyBorder="1" applyAlignment="1" applyProtection="1">
      <alignment vertical="center" shrinkToFit="1"/>
      <protection locked="0"/>
    </xf>
    <xf numFmtId="0" fontId="67" fillId="4" borderId="41" xfId="0" applyFont="1" applyFill="1" applyBorder="1" applyAlignment="1">
      <alignment horizontal="center" vertical="center"/>
    </xf>
    <xf numFmtId="0" fontId="67" fillId="4" borderId="42" xfId="0" applyFont="1" applyFill="1" applyBorder="1" applyAlignment="1">
      <alignment horizontal="center" vertical="center"/>
    </xf>
    <xf numFmtId="0" fontId="67" fillId="4" borderId="43" xfId="0" applyFont="1" applyFill="1" applyBorder="1" applyAlignment="1">
      <alignment horizontal="center" vertical="center"/>
    </xf>
    <xf numFmtId="0" fontId="19" fillId="4" borderId="0" xfId="0" applyFont="1" applyFill="1" applyAlignment="1">
      <alignment vertical="center" wrapText="1"/>
    </xf>
    <xf numFmtId="0" fontId="5" fillId="4" borderId="0" xfId="0" applyFont="1" applyFill="1" applyAlignment="1">
      <alignment vertical="center"/>
    </xf>
    <xf numFmtId="0" fontId="0" fillId="4" borderId="0" xfId="0" applyFill="1" applyAlignment="1">
      <alignment vertical="center"/>
    </xf>
    <xf numFmtId="0" fontId="67" fillId="4" borderId="0" xfId="0" applyFont="1" applyFill="1" applyAlignment="1">
      <alignment horizontal="center" vertical="center"/>
    </xf>
    <xf numFmtId="0" fontId="32" fillId="4" borderId="0" xfId="0" applyFont="1" applyFill="1" applyAlignment="1">
      <alignment horizontal="center" vertical="center"/>
    </xf>
    <xf numFmtId="0" fontId="0" fillId="4" borderId="9" xfId="0" applyFill="1" applyBorder="1" applyAlignment="1">
      <alignment horizontal="center" vertical="center"/>
    </xf>
    <xf numFmtId="0" fontId="55" fillId="4" borderId="1" xfId="0" applyFont="1" applyFill="1" applyBorder="1" applyAlignment="1">
      <alignment horizontal="center" vertical="center"/>
    </xf>
    <xf numFmtId="0" fontId="55" fillId="0" borderId="1" xfId="0" applyFont="1" applyBorder="1" applyAlignment="1">
      <alignment horizontal="center" vertical="center"/>
    </xf>
    <xf numFmtId="0" fontId="37" fillId="0" borderId="1" xfId="0" applyFont="1" applyBorder="1" applyAlignment="1">
      <alignment horizontal="center" vertical="center"/>
    </xf>
    <xf numFmtId="0" fontId="19" fillId="4" borderId="0" xfId="0" applyFont="1" applyFill="1">
      <alignment vertical="center"/>
    </xf>
    <xf numFmtId="0" fontId="60" fillId="4" borderId="0" xfId="0" applyFont="1" applyFill="1">
      <alignment vertical="center"/>
    </xf>
    <xf numFmtId="0" fontId="0" fillId="9" borderId="0" xfId="0" applyFill="1">
      <alignment vertical="center"/>
    </xf>
    <xf numFmtId="0" fontId="51" fillId="4" borderId="0" xfId="0" applyFont="1" applyFill="1" applyAlignment="1">
      <alignment horizontal="right" vertical="center"/>
    </xf>
    <xf numFmtId="0" fontId="12" fillId="4" borderId="0" xfId="0" applyFont="1" applyFill="1" applyAlignment="1">
      <alignment horizontal="right" vertical="center"/>
    </xf>
    <xf numFmtId="0" fontId="0" fillId="0" borderId="0" xfId="0" applyAlignment="1">
      <alignment horizontal="right" vertical="center"/>
    </xf>
    <xf numFmtId="49" fontId="51"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51" fillId="4" borderId="0" xfId="0" applyFont="1" applyFill="1" applyAlignment="1">
      <alignment vertical="center" wrapText="1"/>
    </xf>
    <xf numFmtId="0" fontId="49" fillId="4" borderId="0" xfId="0" applyFont="1" applyFill="1" applyAlignment="1">
      <alignment vertical="center"/>
    </xf>
    <xf numFmtId="0" fontId="97" fillId="4" borderId="0" xfId="0" applyFont="1" applyFill="1" applyAlignment="1">
      <alignment horizontal="right" vertical="top"/>
    </xf>
    <xf numFmtId="0" fontId="0" fillId="0" borderId="0" xfId="0" applyAlignment="1">
      <alignment horizontal="right" vertical="top"/>
    </xf>
    <xf numFmtId="0" fontId="36" fillId="4" borderId="0" xfId="0" applyFont="1" applyFill="1" applyAlignment="1">
      <alignment horizontal="right" vertical="center"/>
    </xf>
    <xf numFmtId="0" fontId="36" fillId="4" borderId="0" xfId="0" applyFont="1" applyFill="1" applyAlignment="1">
      <alignment horizontal="left" vertical="center"/>
    </xf>
    <xf numFmtId="0" fontId="0" fillId="0" borderId="0" xfId="0" applyAlignment="1">
      <alignment horizontal="left" vertical="center"/>
    </xf>
    <xf numFmtId="0" fontId="122" fillId="8" borderId="0" xfId="0" applyFont="1" applyFill="1" applyAlignment="1">
      <alignment horizontal="center" vertical="center"/>
    </xf>
    <xf numFmtId="0" fontId="123" fillId="8" borderId="0" xfId="0" applyFont="1" applyFill="1" applyAlignment="1">
      <alignment horizontal="center" vertical="center"/>
    </xf>
    <xf numFmtId="0" fontId="121" fillId="8" borderId="0" xfId="0" applyFont="1" applyFill="1" applyAlignment="1">
      <alignment horizontal="center" vertical="center"/>
    </xf>
    <xf numFmtId="0" fontId="121" fillId="8" borderId="0" xfId="0" applyFont="1" applyFill="1">
      <alignment vertical="center"/>
    </xf>
    <xf numFmtId="0" fontId="48" fillId="4" borderId="4" xfId="0" applyFont="1" applyFill="1" applyBorder="1" applyAlignment="1">
      <alignment horizontal="center" vertical="center" wrapTex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58" fillId="4" borderId="0" xfId="0" applyFont="1" applyFill="1" applyAlignment="1">
      <alignment vertical="center" wrapText="1"/>
    </xf>
    <xf numFmtId="0" fontId="5" fillId="4" borderId="0" xfId="0" applyFont="1" applyFill="1" applyAlignment="1">
      <alignment vertical="center" wrapText="1"/>
    </xf>
    <xf numFmtId="0" fontId="58" fillId="4" borderId="0" xfId="0" applyFont="1" applyFill="1" applyAlignment="1">
      <alignment horizontal="left" vertical="center"/>
    </xf>
    <xf numFmtId="0" fontId="59" fillId="0" borderId="0" xfId="0" applyFont="1" applyAlignment="1">
      <alignment horizontal="left" vertical="center"/>
    </xf>
    <xf numFmtId="0" fontId="71" fillId="4" borderId="0" xfId="0" applyFont="1" applyFill="1">
      <alignment vertical="center"/>
    </xf>
    <xf numFmtId="0" fontId="72" fillId="0" borderId="0" xfId="0" applyFont="1">
      <alignment vertical="center"/>
    </xf>
    <xf numFmtId="0" fontId="59" fillId="4" borderId="0" xfId="0" applyFont="1" applyFill="1" applyAlignment="1">
      <alignment horizontal="lef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42" xfId="0" applyBorder="1">
      <alignment vertical="center"/>
    </xf>
    <xf numFmtId="0" fontId="0" fillId="0" borderId="43" xfId="0" applyBorder="1">
      <alignment vertical="center"/>
    </xf>
    <xf numFmtId="0" fontId="19" fillId="4" borderId="0" xfId="0" applyFont="1" applyFill="1" applyAlignment="1">
      <alignment horizontal="distributed" vertical="center"/>
    </xf>
    <xf numFmtId="0" fontId="60" fillId="4" borderId="0" xfId="0" applyFont="1" applyFill="1" applyAlignment="1">
      <alignment horizontal="distributed" vertical="center"/>
    </xf>
    <xf numFmtId="0" fontId="19" fillId="3" borderId="4" xfId="0" applyFont="1" applyFill="1" applyBorder="1" applyAlignment="1" applyProtection="1">
      <alignment vertical="center" shrinkToFit="1"/>
      <protection locked="0"/>
    </xf>
    <xf numFmtId="0" fontId="60" fillId="3" borderId="12" xfId="0" applyFont="1" applyFill="1" applyBorder="1" applyAlignment="1" applyProtection="1">
      <alignment vertical="center" shrinkToFit="1"/>
      <protection locked="0"/>
    </xf>
    <xf numFmtId="0" fontId="60" fillId="3" borderId="3" xfId="0" applyFont="1" applyFill="1" applyBorder="1" applyAlignment="1" applyProtection="1">
      <alignment vertical="center" shrinkToFit="1"/>
      <protection locked="0"/>
    </xf>
    <xf numFmtId="0" fontId="58" fillId="4" borderId="0" xfId="0" applyFont="1" applyFill="1">
      <alignment vertical="center"/>
    </xf>
    <xf numFmtId="0" fontId="5" fillId="4" borderId="0" xfId="0" applyFont="1" applyFill="1">
      <alignment vertical="center"/>
    </xf>
    <xf numFmtId="0" fontId="49" fillId="4" borderId="0" xfId="0" applyFont="1" applyFill="1">
      <alignment vertical="center"/>
    </xf>
    <xf numFmtId="0" fontId="59" fillId="4" borderId="0" xfId="0" applyFont="1" applyFill="1">
      <alignment vertical="center"/>
    </xf>
    <xf numFmtId="0" fontId="8" fillId="0" borderId="0" xfId="0" applyFont="1">
      <alignment vertical="center"/>
    </xf>
    <xf numFmtId="0" fontId="81" fillId="4" borderId="0" xfId="0" applyFont="1" applyFill="1">
      <alignment vertical="center"/>
    </xf>
    <xf numFmtId="0" fontId="56" fillId="0" borderId="0" xfId="0" applyFont="1">
      <alignment vertical="center"/>
    </xf>
    <xf numFmtId="176" fontId="19" fillId="3" borderId="4" xfId="0" applyNumberFormat="1" applyFont="1" applyFill="1" applyBorder="1" applyProtection="1">
      <alignment vertical="center"/>
      <protection locked="0"/>
    </xf>
    <xf numFmtId="176" fontId="60" fillId="3" borderId="12" xfId="0" applyNumberFormat="1" applyFont="1" applyFill="1" applyBorder="1" applyProtection="1">
      <alignment vertical="center"/>
      <protection locked="0"/>
    </xf>
    <xf numFmtId="176" fontId="60" fillId="3" borderId="3" xfId="0" applyNumberFormat="1" applyFont="1" applyFill="1" applyBorder="1" applyProtection="1">
      <alignment vertical="center"/>
      <protection locked="0"/>
    </xf>
    <xf numFmtId="49" fontId="19" fillId="3" borderId="4" xfId="0" applyNumberFormat="1" applyFont="1" applyFill="1" applyBorder="1" applyAlignment="1" applyProtection="1">
      <alignment horizontal="left" vertical="center" shrinkToFit="1"/>
      <protection locked="0"/>
    </xf>
    <xf numFmtId="49" fontId="60" fillId="3" borderId="12" xfId="0" applyNumberFormat="1" applyFont="1" applyFill="1" applyBorder="1" applyAlignment="1" applyProtection="1">
      <alignment horizontal="left" vertical="center" shrinkToFit="1"/>
      <protection locked="0"/>
    </xf>
    <xf numFmtId="49" fontId="60" fillId="3" borderId="3" xfId="0" applyNumberFormat="1" applyFont="1" applyFill="1" applyBorder="1" applyAlignment="1" applyProtection="1">
      <alignment horizontal="left" vertical="center" shrinkToFit="1"/>
      <protection locked="0"/>
    </xf>
    <xf numFmtId="0" fontId="5" fillId="0" borderId="0" xfId="0" applyFont="1" applyAlignment="1">
      <alignment horizontal="distributed" vertical="center"/>
    </xf>
    <xf numFmtId="0" fontId="9" fillId="4" borderId="0" xfId="0" applyFont="1" applyFill="1">
      <alignment vertical="center"/>
    </xf>
    <xf numFmtId="0" fontId="0" fillId="4" borderId="0" xfId="0" applyFill="1">
      <alignment vertical="center"/>
    </xf>
    <xf numFmtId="0" fontId="19" fillId="3" borderId="4"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3" fillId="4" borderId="0" xfId="0" applyFont="1" applyFill="1">
      <alignment vertical="center"/>
    </xf>
    <xf numFmtId="0" fontId="97" fillId="0" borderId="0" xfId="0" applyFont="1" applyAlignment="1">
      <alignment horizontal="right" vertical="top"/>
    </xf>
    <xf numFmtId="0" fontId="45" fillId="4" borderId="0" xfId="0" applyFont="1" applyFill="1">
      <alignment vertical="center"/>
    </xf>
    <xf numFmtId="0" fontId="45" fillId="4" borderId="6" xfId="0" applyFont="1" applyFill="1" applyBorder="1">
      <alignment vertical="center"/>
    </xf>
    <xf numFmtId="0" fontId="3" fillId="0" borderId="6" xfId="0" applyFont="1" applyBorder="1">
      <alignment vertical="center"/>
    </xf>
    <xf numFmtId="0" fontId="81" fillId="4" borderId="0" xfId="0" applyFont="1" applyFill="1" applyAlignment="1">
      <alignment vertical="center" wrapText="1"/>
    </xf>
    <xf numFmtId="0" fontId="56" fillId="0" borderId="0" xfId="0" applyFont="1" applyAlignment="1">
      <alignment vertical="center" wrapText="1"/>
    </xf>
    <xf numFmtId="49" fontId="5" fillId="3" borderId="4" xfId="0" applyNumberFormat="1" applyFont="1" applyFill="1" applyBorder="1" applyProtection="1">
      <alignment vertical="center"/>
      <protection locked="0"/>
    </xf>
    <xf numFmtId="49" fontId="5" fillId="3" borderId="12" xfId="0" applyNumberFormat="1" applyFont="1" applyFill="1" applyBorder="1" applyProtection="1">
      <alignment vertical="center"/>
      <protection locked="0"/>
    </xf>
    <xf numFmtId="49" fontId="5" fillId="3" borderId="3" xfId="0" applyNumberFormat="1" applyFont="1" applyFill="1" applyBorder="1" applyProtection="1">
      <alignment vertical="center"/>
      <protection locked="0"/>
    </xf>
    <xf numFmtId="0" fontId="69" fillId="4" borderId="0" xfId="0" applyFont="1" applyFill="1">
      <alignment vertical="center"/>
    </xf>
    <xf numFmtId="0" fontId="69" fillId="0" borderId="0" xfId="0" applyFont="1">
      <alignment vertical="center"/>
    </xf>
    <xf numFmtId="0" fontId="69" fillId="0" borderId="32" xfId="0" applyFont="1" applyBorder="1">
      <alignment vertical="center"/>
    </xf>
    <xf numFmtId="0" fontId="53" fillId="4" borderId="0" xfId="0" applyFont="1" applyFill="1" applyAlignment="1">
      <alignment vertical="center"/>
    </xf>
    <xf numFmtId="0" fontId="38" fillId="0" borderId="0" xfId="0" applyFont="1" applyAlignment="1">
      <alignment vertical="center"/>
    </xf>
    <xf numFmtId="0" fontId="53" fillId="4" borderId="0" xfId="0" applyFont="1" applyFill="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124" fillId="8" borderId="0" xfId="0" applyFont="1" applyFill="1" applyAlignment="1">
      <alignment horizontal="center" vertical="center" wrapText="1"/>
    </xf>
    <xf numFmtId="0" fontId="125" fillId="8" borderId="0" xfId="0" applyFont="1" applyFill="1" applyAlignment="1">
      <alignment vertical="center" wrapText="1"/>
    </xf>
    <xf numFmtId="0" fontId="121" fillId="8" borderId="0" xfId="0" applyFont="1" applyFill="1" applyAlignment="1">
      <alignment vertical="center" wrapText="1"/>
    </xf>
    <xf numFmtId="0" fontId="54" fillId="4" borderId="0" xfId="0" applyFont="1" applyFill="1">
      <alignment vertical="center"/>
    </xf>
    <xf numFmtId="0" fontId="54" fillId="0" borderId="0" xfId="0" applyFont="1">
      <alignment vertical="center"/>
    </xf>
    <xf numFmtId="0" fontId="55" fillId="0" borderId="0" xfId="0" applyFont="1">
      <alignment vertical="center"/>
    </xf>
    <xf numFmtId="0" fontId="37" fillId="0" borderId="0" xfId="0" applyFont="1">
      <alignment vertical="center"/>
    </xf>
    <xf numFmtId="0" fontId="14" fillId="4" borderId="0" xfId="0" applyFont="1" applyFill="1" applyAlignment="1">
      <alignment horizontal="center" vertical="center"/>
    </xf>
    <xf numFmtId="0" fontId="14" fillId="4" borderId="0" xfId="0" applyFont="1" applyFill="1">
      <alignment vertical="center"/>
    </xf>
    <xf numFmtId="0" fontId="12" fillId="0" borderId="0" xfId="0" applyFont="1">
      <alignment vertical="center"/>
    </xf>
    <xf numFmtId="0" fontId="120" fillId="4" borderId="4"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19" fillId="4" borderId="0" xfId="0" applyFont="1" applyFill="1" applyAlignment="1">
      <alignment vertical="center"/>
    </xf>
    <xf numFmtId="0" fontId="128" fillId="4" borderId="0" xfId="0" applyFont="1" applyFill="1" applyAlignment="1">
      <alignment vertical="center"/>
    </xf>
    <xf numFmtId="0" fontId="129" fillId="0" borderId="0" xfId="0" applyFont="1" applyAlignment="1">
      <alignment vertical="center"/>
    </xf>
    <xf numFmtId="0" fontId="126" fillId="4" borderId="0" xfId="0" applyFont="1" applyFill="1" applyAlignment="1">
      <alignment vertical="center"/>
    </xf>
    <xf numFmtId="0" fontId="127" fillId="0" borderId="0" xfId="0" applyFont="1" applyAlignment="1">
      <alignment vertical="center"/>
    </xf>
    <xf numFmtId="0" fontId="50" fillId="0" borderId="0" xfId="0" applyFont="1">
      <alignment vertical="center"/>
    </xf>
    <xf numFmtId="0" fontId="3" fillId="4" borderId="0" xfId="0" applyFont="1" applyFill="1" applyAlignment="1">
      <alignment horizontal="left" vertical="center"/>
    </xf>
    <xf numFmtId="0" fontId="2" fillId="0" borderId="36" xfId="0" applyFont="1" applyBorder="1">
      <alignment vertical="center"/>
    </xf>
    <xf numFmtId="0" fontId="2" fillId="0" borderId="0" xfId="0" applyFont="1">
      <alignment vertical="center"/>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0" fontId="2" fillId="7" borderId="9" xfId="0" applyFont="1" applyFill="1" applyBorder="1" applyAlignment="1">
      <alignment horizontal="center" vertical="center"/>
    </xf>
    <xf numFmtId="0" fontId="2" fillId="0" borderId="0" xfId="0" applyFont="1" applyAlignment="1">
      <alignment vertical="center" wrapText="1"/>
    </xf>
    <xf numFmtId="0" fontId="2" fillId="7" borderId="4" xfId="0" applyFont="1" applyFill="1" applyBorder="1" applyAlignment="1">
      <alignment horizontal="distributed" vertical="center" indent="2"/>
    </xf>
    <xf numFmtId="0" fontId="0" fillId="7" borderId="12" xfId="0" applyFill="1" applyBorder="1" applyAlignment="1">
      <alignment horizontal="distributed" vertical="center" indent="2"/>
    </xf>
    <xf numFmtId="0" fontId="0" fillId="7" borderId="3" xfId="0" applyFill="1" applyBorder="1" applyAlignment="1">
      <alignment horizontal="distributed" vertical="center" indent="2"/>
    </xf>
    <xf numFmtId="0" fontId="2" fillId="7" borderId="5" xfId="0" applyFont="1"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2" fillId="7" borderId="10" xfId="0" applyFont="1" applyFill="1" applyBorder="1" applyAlignment="1">
      <alignment horizontal="distributed" vertical="center" indent="2"/>
    </xf>
    <xf numFmtId="0" fontId="0" fillId="7" borderId="1" xfId="0" applyFill="1" applyBorder="1" applyAlignment="1">
      <alignment horizontal="distributed" vertical="center" indent="2"/>
    </xf>
    <xf numFmtId="0" fontId="0" fillId="7" borderId="11" xfId="0" applyFill="1" applyBorder="1" applyAlignment="1">
      <alignment horizontal="distributed" vertical="center" indent="2"/>
    </xf>
    <xf numFmtId="0" fontId="76" fillId="0" borderId="5" xfId="0" applyFont="1" applyBorder="1" applyAlignment="1">
      <alignment horizontal="center" vertical="center" shrinkToFit="1"/>
    </xf>
    <xf numFmtId="0" fontId="76" fillId="0" borderId="6" xfId="0" applyFont="1" applyBorder="1" applyAlignment="1">
      <alignment horizontal="center" vertical="center" shrinkToFit="1"/>
    </xf>
    <xf numFmtId="0" fontId="76" fillId="0" borderId="7" xfId="0" applyFont="1" applyBorder="1" applyAlignment="1">
      <alignment horizontal="center" vertical="center" shrinkToFit="1"/>
    </xf>
    <xf numFmtId="0" fontId="76" fillId="0" borderId="10" xfId="0" applyFont="1" applyBorder="1" applyAlignment="1">
      <alignment horizontal="center" vertical="center" shrinkToFit="1"/>
    </xf>
    <xf numFmtId="0" fontId="76" fillId="0" borderId="1" xfId="0" applyFont="1" applyBorder="1" applyAlignment="1">
      <alignment horizontal="center" vertical="center" shrinkToFit="1"/>
    </xf>
    <xf numFmtId="0" fontId="76" fillId="0" borderId="11" xfId="0" applyFont="1" applyBorder="1" applyAlignment="1">
      <alignment horizontal="center" vertical="center" shrinkToFit="1"/>
    </xf>
    <xf numFmtId="0" fontId="76" fillId="0" borderId="4" xfId="0" applyFont="1" applyBorder="1" applyAlignment="1">
      <alignment horizontal="center" vertical="center" shrinkToFit="1"/>
    </xf>
    <xf numFmtId="0" fontId="76" fillId="0" borderId="12" xfId="0" applyFont="1" applyBorder="1" applyAlignment="1">
      <alignment horizontal="center" vertical="center" shrinkToFit="1"/>
    </xf>
    <xf numFmtId="0" fontId="76" fillId="0" borderId="3" xfId="0" applyFont="1" applyBorder="1" applyAlignment="1">
      <alignment horizontal="center" vertical="center" shrinkToFit="1"/>
    </xf>
    <xf numFmtId="0" fontId="44" fillId="0" borderId="0" xfId="0" applyFont="1">
      <alignment vertical="center"/>
    </xf>
    <xf numFmtId="0" fontId="44" fillId="0" borderId="1" xfId="0" applyFont="1" applyBorder="1">
      <alignment vertical="center"/>
    </xf>
    <xf numFmtId="0" fontId="76" fillId="0" borderId="10" xfId="0" applyFont="1" applyBorder="1" applyAlignment="1">
      <alignment vertical="center" shrinkToFit="1"/>
    </xf>
    <xf numFmtId="0" fontId="76" fillId="0" borderId="1" xfId="0" applyFont="1" applyBorder="1" applyAlignment="1">
      <alignment vertical="center" shrinkToFit="1"/>
    </xf>
    <xf numFmtId="0" fontId="76" fillId="0" borderId="11" xfId="0" applyFont="1" applyBorder="1" applyAlignment="1">
      <alignment vertical="center" shrinkToFit="1"/>
    </xf>
    <xf numFmtId="0" fontId="2" fillId="7" borderId="2" xfId="0" applyFont="1" applyFill="1" applyBorder="1" applyAlignment="1">
      <alignment horizontal="distributed" vertical="center" indent="2"/>
    </xf>
    <xf numFmtId="0" fontId="0" fillId="7" borderId="2" xfId="0" applyFill="1" applyBorder="1" applyAlignment="1">
      <alignment horizontal="distributed" vertical="center" indent="2"/>
    </xf>
    <xf numFmtId="0" fontId="2" fillId="7" borderId="5" xfId="0" applyFont="1" applyFill="1" applyBorder="1" applyAlignment="1">
      <alignment horizontal="distributed" vertical="center" indent="2"/>
    </xf>
    <xf numFmtId="0" fontId="2" fillId="7" borderId="6" xfId="0" applyFont="1" applyFill="1" applyBorder="1" applyAlignment="1">
      <alignment horizontal="distributed" vertical="center" indent="2"/>
    </xf>
    <xf numFmtId="0" fontId="2" fillId="7" borderId="7" xfId="0" applyFont="1" applyFill="1" applyBorder="1" applyAlignment="1">
      <alignment horizontal="distributed" vertical="center" indent="2"/>
    </xf>
    <xf numFmtId="0" fontId="0" fillId="7" borderId="10" xfId="0" applyFill="1" applyBorder="1" applyAlignment="1">
      <alignment horizontal="distributed" vertical="center" indent="2"/>
    </xf>
    <xf numFmtId="0" fontId="76" fillId="0" borderId="4" xfId="0" applyFont="1" applyBorder="1" applyAlignment="1">
      <alignment vertical="center" shrinkToFit="1"/>
    </xf>
    <xf numFmtId="0" fontId="76" fillId="0" borderId="12" xfId="0" applyFont="1" applyBorder="1" applyAlignment="1">
      <alignment vertical="center" shrinkToFit="1"/>
    </xf>
    <xf numFmtId="0" fontId="76" fillId="0" borderId="3" xfId="0" applyFont="1" applyBorder="1" applyAlignment="1">
      <alignment vertical="center" shrinkToFit="1"/>
    </xf>
    <xf numFmtId="0" fontId="94" fillId="0" borderId="0" xfId="0" applyFont="1">
      <alignment vertical="center"/>
    </xf>
    <xf numFmtId="0" fontId="95" fillId="0" borderId="0" xfId="0" applyFont="1">
      <alignment vertical="center"/>
    </xf>
    <xf numFmtId="0" fontId="79" fillId="0" borderId="0" xfId="0" applyFont="1" applyAlignment="1">
      <alignment horizontal="center" vertical="center"/>
    </xf>
    <xf numFmtId="0" fontId="80" fillId="0" borderId="0" xfId="0" applyFont="1" applyAlignment="1">
      <alignment horizontal="center" vertical="center"/>
    </xf>
    <xf numFmtId="0" fontId="76"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63" fillId="0" borderId="0" xfId="0" applyFont="1">
      <alignment vertical="center"/>
    </xf>
    <xf numFmtId="0" fontId="2" fillId="0" borderId="0" xfId="0" applyFont="1" applyAlignment="1">
      <alignment horizontal="center" vertical="center"/>
    </xf>
    <xf numFmtId="0" fontId="133" fillId="0" borderId="1" xfId="0" applyFont="1" applyBorder="1" applyAlignment="1">
      <alignment horizontal="right" vertical="center"/>
    </xf>
    <xf numFmtId="0" fontId="56" fillId="0" borderId="1" xfId="0" applyFont="1" applyBorder="1" applyAlignment="1">
      <alignment horizontal="right" vertical="center"/>
    </xf>
    <xf numFmtId="0" fontId="64" fillId="0" borderId="4" xfId="0" applyFont="1" applyBorder="1">
      <alignment vertical="center"/>
    </xf>
    <xf numFmtId="0" fontId="64" fillId="0" borderId="12" xfId="0" applyFont="1" applyBorder="1">
      <alignment vertical="center"/>
    </xf>
    <xf numFmtId="0" fontId="64" fillId="0" borderId="3" xfId="0" applyFont="1" applyBorder="1">
      <alignment vertical="center"/>
    </xf>
    <xf numFmtId="0" fontId="76" fillId="0" borderId="5" xfId="0" applyFont="1" applyBorder="1" applyAlignment="1">
      <alignment vertical="center" shrinkToFit="1"/>
    </xf>
    <xf numFmtId="0" fontId="76" fillId="0" borderId="6" xfId="0" applyFont="1" applyBorder="1" applyAlignment="1">
      <alignment vertical="center" shrinkToFit="1"/>
    </xf>
    <xf numFmtId="0" fontId="76" fillId="0" borderId="7" xfId="0" applyFont="1" applyBorder="1" applyAlignment="1">
      <alignment vertical="center" shrinkToFit="1"/>
    </xf>
    <xf numFmtId="0" fontId="76" fillId="0" borderId="5" xfId="0" applyFont="1" applyBorder="1" applyAlignment="1">
      <alignment horizontal="left" vertical="center" shrinkToFit="1"/>
    </xf>
    <xf numFmtId="0" fontId="76" fillId="0" borderId="6" xfId="0" applyFont="1" applyBorder="1" applyAlignment="1">
      <alignment horizontal="left" vertical="center" shrinkToFit="1"/>
    </xf>
    <xf numFmtId="0" fontId="76" fillId="0" borderId="7" xfId="0" applyFont="1" applyBorder="1" applyAlignment="1">
      <alignment horizontal="left" vertical="center" shrinkToFit="1"/>
    </xf>
    <xf numFmtId="0" fontId="76" fillId="0" borderId="4" xfId="0" applyFont="1" applyBorder="1" applyAlignment="1">
      <alignment horizontal="left" vertical="center" shrinkToFit="1"/>
    </xf>
    <xf numFmtId="0" fontId="76" fillId="0" borderId="12" xfId="0" applyFont="1" applyBorder="1" applyAlignment="1">
      <alignment horizontal="left" vertical="center" shrinkToFit="1"/>
    </xf>
    <xf numFmtId="0" fontId="76" fillId="0" borderId="3" xfId="0" applyFont="1" applyBorder="1" applyAlignment="1">
      <alignment horizontal="left" vertical="center" shrinkToFit="1"/>
    </xf>
    <xf numFmtId="0" fontId="50" fillId="4" borderId="13" xfId="0" applyFont="1" applyFill="1" applyBorder="1" applyAlignment="1">
      <alignment horizontal="center" vertical="center"/>
    </xf>
    <xf numFmtId="0" fontId="50" fillId="4" borderId="14" xfId="0" applyFont="1" applyFill="1" applyBorder="1" applyAlignment="1">
      <alignment horizontal="center" vertical="center"/>
    </xf>
    <xf numFmtId="0" fontId="91" fillId="4" borderId="56" xfId="0" applyFont="1" applyFill="1" applyBorder="1">
      <alignment vertical="center"/>
    </xf>
    <xf numFmtId="0" fontId="50" fillId="4" borderId="53" xfId="0" applyFont="1" applyFill="1" applyBorder="1" applyAlignment="1">
      <alignment horizontal="center" vertical="center"/>
    </xf>
    <xf numFmtId="0" fontId="50" fillId="4" borderId="54" xfId="0" applyFont="1" applyFill="1" applyBorder="1" applyAlignment="1">
      <alignment horizontal="center" vertical="center"/>
    </xf>
    <xf numFmtId="0" fontId="91" fillId="4" borderId="66" xfId="0" applyFont="1" applyFill="1" applyBorder="1">
      <alignment vertical="center"/>
    </xf>
    <xf numFmtId="0" fontId="92" fillId="0" borderId="67" xfId="0" applyFont="1" applyBorder="1" applyAlignment="1">
      <alignment horizontal="center" vertical="center"/>
    </xf>
    <xf numFmtId="0" fontId="93" fillId="0" borderId="54" xfId="0" applyFont="1" applyBorder="1" applyAlignment="1">
      <alignment horizontal="center" vertical="center"/>
    </xf>
    <xf numFmtId="0" fontId="93" fillId="0" borderId="55" xfId="0" applyFont="1" applyBorder="1" applyAlignment="1">
      <alignment horizontal="center" vertical="center"/>
    </xf>
    <xf numFmtId="0" fontId="4" fillId="0" borderId="19" xfId="0" applyFont="1" applyBorder="1">
      <alignment vertical="center"/>
    </xf>
    <xf numFmtId="0" fontId="0" fillId="0" borderId="20" xfId="0" applyBorder="1">
      <alignment vertical="center"/>
    </xf>
    <xf numFmtId="0" fontId="0" fillId="0" borderId="50" xfId="0" applyBorder="1">
      <alignment vertical="center"/>
    </xf>
    <xf numFmtId="0" fontId="0" fillId="0" borderId="26" xfId="0" applyBorder="1">
      <alignment vertical="center"/>
    </xf>
    <xf numFmtId="0" fontId="0" fillId="0" borderId="9" xfId="0" applyBorder="1">
      <alignment vertical="center"/>
    </xf>
    <xf numFmtId="179" fontId="46" fillId="5" borderId="51" xfId="0" applyNumberFormat="1" applyFont="1" applyFill="1" applyBorder="1" applyAlignment="1">
      <alignment horizontal="right" vertical="center" shrinkToFit="1"/>
    </xf>
    <xf numFmtId="179" fontId="46" fillId="5" borderId="20" xfId="0" applyNumberFormat="1" applyFont="1" applyFill="1" applyBorder="1" applyAlignment="1">
      <alignment horizontal="right" vertical="center" shrinkToFit="1"/>
    </xf>
    <xf numFmtId="179" fontId="46" fillId="5" borderId="10" xfId="0" applyNumberFormat="1" applyFont="1" applyFill="1" applyBorder="1" applyAlignment="1">
      <alignment horizontal="right" vertical="center" shrinkToFit="1"/>
    </xf>
    <xf numFmtId="179" fontId="46" fillId="5" borderId="1" xfId="0" applyNumberFormat="1" applyFont="1" applyFill="1" applyBorder="1" applyAlignment="1">
      <alignment horizontal="right" vertical="center" shrinkToFit="1"/>
    </xf>
    <xf numFmtId="179" fontId="46" fillId="5" borderId="51" xfId="1" applyNumberFormat="1" applyFont="1" applyFill="1" applyBorder="1" applyAlignment="1">
      <alignment horizontal="right" vertical="center" shrinkToFit="1"/>
    </xf>
    <xf numFmtId="179" fontId="46" fillId="5" borderId="20" xfId="1" applyNumberFormat="1" applyFont="1" applyFill="1" applyBorder="1" applyAlignment="1">
      <alignment horizontal="right" vertical="center" shrinkToFit="1"/>
    </xf>
    <xf numFmtId="179" fontId="46" fillId="5" borderId="10" xfId="1" applyNumberFormat="1" applyFont="1" applyFill="1" applyBorder="1" applyAlignment="1">
      <alignment horizontal="right" vertical="center" shrinkToFit="1"/>
    </xf>
    <xf numFmtId="179" fontId="46" fillId="5" borderId="1" xfId="1" applyNumberFormat="1" applyFont="1" applyFill="1" applyBorder="1" applyAlignment="1">
      <alignment horizontal="right" vertical="center" shrinkToFit="1"/>
    </xf>
    <xf numFmtId="179" fontId="46" fillId="5" borderId="5" xfId="1" applyNumberFormat="1" applyFont="1" applyFill="1" applyBorder="1" applyAlignment="1">
      <alignment horizontal="right" vertical="center" shrinkToFit="1"/>
    </xf>
    <xf numFmtId="179" fontId="46" fillId="5" borderId="6" xfId="1" applyNumberFormat="1" applyFont="1" applyFill="1" applyBorder="1" applyAlignment="1">
      <alignment horizontal="right" vertical="center" shrinkToFit="1"/>
    </xf>
    <xf numFmtId="0" fontId="4" fillId="0" borderId="45" xfId="0" applyFont="1" applyBorder="1" applyAlignment="1">
      <alignment horizontal="center" vertical="center"/>
    </xf>
    <xf numFmtId="0" fontId="0" fillId="0" borderId="44" xfId="0" applyBorder="1">
      <alignment vertical="center"/>
    </xf>
    <xf numFmtId="0" fontId="0" fillId="0" borderId="46" xfId="0" applyBorder="1">
      <alignment vertical="center"/>
    </xf>
    <xf numFmtId="0" fontId="29" fillId="0" borderId="16" xfId="0" applyFont="1" applyBorder="1" applyAlignment="1">
      <alignment horizontal="center" vertical="center"/>
    </xf>
    <xf numFmtId="0" fontId="29" fillId="0" borderId="28" xfId="0" applyFont="1" applyBorder="1">
      <alignment vertical="center"/>
    </xf>
    <xf numFmtId="0" fontId="29" fillId="0" borderId="1" xfId="0" applyFont="1" applyBorder="1">
      <alignment vertical="center"/>
    </xf>
    <xf numFmtId="0" fontId="29" fillId="0" borderId="23" xfId="0" applyFont="1" applyBorder="1">
      <alignment vertical="center"/>
    </xf>
    <xf numFmtId="0" fontId="42" fillId="0" borderId="27" xfId="0" applyFont="1" applyBorder="1" applyAlignment="1">
      <alignment horizontal="center" vertical="center" wrapText="1"/>
    </xf>
    <xf numFmtId="0" fontId="56" fillId="0" borderId="16" xfId="0" applyFont="1" applyBorder="1" applyAlignment="1">
      <alignment horizontal="center" vertical="center"/>
    </xf>
    <xf numFmtId="0" fontId="56" fillId="0" borderId="18" xfId="0" applyFont="1" applyBorder="1" applyAlignment="1">
      <alignment horizontal="center" vertical="center"/>
    </xf>
    <xf numFmtId="0" fontId="56" fillId="0" borderId="22" xfId="0" applyFont="1" applyBorder="1" applyAlignment="1">
      <alignment horizontal="center" vertical="center"/>
    </xf>
    <xf numFmtId="0" fontId="56" fillId="0" borderId="1" xfId="0" applyFont="1" applyBorder="1" applyAlignment="1">
      <alignment horizontal="center" vertical="center"/>
    </xf>
    <xf numFmtId="0" fontId="56" fillId="0" borderId="11" xfId="0" applyFont="1" applyBorder="1" applyAlignment="1">
      <alignment horizontal="center" vertical="center"/>
    </xf>
    <xf numFmtId="178" fontId="46" fillId="5" borderId="17" xfId="0" applyNumberFormat="1" applyFont="1" applyFill="1" applyBorder="1" applyAlignment="1">
      <alignment horizontal="right" vertical="center" shrinkToFit="1"/>
    </xf>
    <xf numFmtId="178" fontId="46" fillId="5" borderId="16" xfId="0" applyNumberFormat="1" applyFont="1" applyFill="1" applyBorder="1" applyAlignment="1">
      <alignment horizontal="right" vertical="center" shrinkToFit="1"/>
    </xf>
    <xf numFmtId="178" fontId="46" fillId="5" borderId="10" xfId="0" applyNumberFormat="1" applyFont="1" applyFill="1" applyBorder="1" applyAlignment="1">
      <alignment horizontal="right" vertical="center" shrinkToFit="1"/>
    </xf>
    <xf numFmtId="178" fontId="46" fillId="5" borderId="1" xfId="0" applyNumberFormat="1" applyFont="1" applyFill="1" applyBorder="1" applyAlignment="1">
      <alignment horizontal="right" vertical="center" shrinkToFit="1"/>
    </xf>
    <xf numFmtId="0" fontId="92" fillId="0" borderId="57" xfId="0" applyFont="1" applyBorder="1" applyAlignment="1">
      <alignment horizontal="center" vertical="center"/>
    </xf>
    <xf numFmtId="0" fontId="93" fillId="0" borderId="14" xfId="0" applyFont="1" applyBorder="1" applyAlignment="1">
      <alignment horizontal="center" vertical="center"/>
    </xf>
    <xf numFmtId="0" fontId="93" fillId="0" borderId="15" xfId="0" applyFont="1" applyBorder="1" applyAlignment="1">
      <alignment horizontal="center" vertical="center"/>
    </xf>
    <xf numFmtId="0" fontId="77" fillId="2" borderId="19" xfId="0" applyFont="1" applyFill="1" applyBorder="1" applyAlignment="1">
      <alignment horizontal="center" vertical="center"/>
    </xf>
    <xf numFmtId="0" fontId="77" fillId="2" borderId="20" xfId="0" applyFont="1" applyFill="1" applyBorder="1" applyAlignment="1">
      <alignment horizontal="center" vertical="center"/>
    </xf>
    <xf numFmtId="0" fontId="77" fillId="2" borderId="21" xfId="0" applyFont="1" applyFill="1" applyBorder="1" applyAlignment="1">
      <alignment horizontal="center" vertical="center"/>
    </xf>
    <xf numFmtId="0" fontId="77" fillId="2" borderId="29" xfId="0" applyFont="1" applyFill="1" applyBorder="1" applyAlignment="1">
      <alignment horizontal="center" vertical="center"/>
    </xf>
    <xf numFmtId="0" fontId="77" fillId="2" borderId="30" xfId="0" applyFont="1" applyFill="1" applyBorder="1" applyAlignment="1">
      <alignment horizontal="center" vertical="center"/>
    </xf>
    <xf numFmtId="0" fontId="77" fillId="2" borderId="31" xfId="0" applyFont="1" applyFill="1" applyBorder="1" applyAlignment="1">
      <alignment horizontal="center" vertical="center"/>
    </xf>
    <xf numFmtId="0" fontId="35" fillId="0" borderId="0" xfId="0" applyFont="1" applyAlignment="1">
      <alignment horizontal="center" vertical="center"/>
    </xf>
    <xf numFmtId="0" fontId="35" fillId="0" borderId="9" xfId="0" applyFont="1" applyBorder="1" applyAlignment="1">
      <alignment horizontal="center" vertical="center"/>
    </xf>
    <xf numFmtId="0" fontId="4"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79" fontId="46" fillId="5" borderId="47" xfId="0" applyNumberFormat="1" applyFont="1" applyFill="1" applyBorder="1" applyAlignment="1">
      <alignment horizontal="right" vertical="center" shrinkToFit="1"/>
    </xf>
    <xf numFmtId="179" fontId="46" fillId="5" borderId="48" xfId="0" applyNumberFormat="1" applyFont="1" applyFill="1" applyBorder="1" applyAlignment="1">
      <alignment horizontal="right" vertical="center" shrinkToFit="1"/>
    </xf>
    <xf numFmtId="179" fontId="46" fillId="5" borderId="49" xfId="0" applyNumberFormat="1" applyFont="1" applyFill="1" applyBorder="1" applyAlignment="1">
      <alignment horizontal="right" vertical="center" shrinkToFit="1"/>
    </xf>
    <xf numFmtId="0" fontId="68" fillId="0" borderId="13" xfId="0" applyFont="1" applyBorder="1" applyAlignment="1">
      <alignment horizontal="center" vertical="center"/>
    </xf>
    <xf numFmtId="0" fontId="68" fillId="0" borderId="15" xfId="0" applyFont="1" applyBorder="1" applyAlignment="1">
      <alignment horizontal="center" vertical="center"/>
    </xf>
    <xf numFmtId="0" fontId="20" fillId="0" borderId="12" xfId="0" applyFont="1" applyBorder="1" applyAlignment="1">
      <alignment vertical="center" shrinkToFit="1"/>
    </xf>
    <xf numFmtId="0" fontId="36" fillId="7" borderId="4" xfId="0" applyFont="1" applyFill="1" applyBorder="1" applyAlignment="1">
      <alignment horizontal="center" vertical="center"/>
    </xf>
    <xf numFmtId="0" fontId="0" fillId="7" borderId="12" xfId="0" applyFill="1" applyBorder="1" applyAlignment="1">
      <alignment horizontal="center" vertical="center"/>
    </xf>
    <xf numFmtId="0" fontId="0" fillId="7" borderId="3" xfId="0" applyFill="1" applyBorder="1" applyAlignment="1">
      <alignment horizontal="center" vertical="center"/>
    </xf>
    <xf numFmtId="0" fontId="36" fillId="7" borderId="4" xfId="0" applyFont="1" applyFill="1" applyBorder="1" applyAlignment="1">
      <alignment horizontal="center" vertical="center" shrinkToFit="1"/>
    </xf>
    <xf numFmtId="0" fontId="24" fillId="0" borderId="0" xfId="0" applyFont="1">
      <alignment vertical="center"/>
    </xf>
    <xf numFmtId="0" fontId="89" fillId="4" borderId="13" xfId="0" applyFont="1" applyFill="1" applyBorder="1" applyAlignment="1">
      <alignment horizontal="center" vertical="center"/>
    </xf>
    <xf numFmtId="0" fontId="89" fillId="4" borderId="14" xfId="0" applyFont="1" applyFill="1" applyBorder="1" applyAlignment="1">
      <alignment horizontal="center" vertical="center"/>
    </xf>
    <xf numFmtId="0" fontId="90" fillId="4" borderId="15" xfId="0" applyFont="1" applyFill="1" applyBorder="1">
      <alignment vertical="center"/>
    </xf>
    <xf numFmtId="0" fontId="36" fillId="7" borderId="12" xfId="0" applyFont="1" applyFill="1" applyBorder="1" applyAlignment="1">
      <alignment horizontal="center" vertical="center"/>
    </xf>
    <xf numFmtId="0" fontId="36" fillId="7" borderId="3" xfId="0" applyFont="1" applyFill="1" applyBorder="1" applyAlignment="1">
      <alignment horizontal="center" vertical="center"/>
    </xf>
    <xf numFmtId="180" fontId="68" fillId="0" borderId="58" xfId="0" applyNumberFormat="1" applyFont="1" applyBorder="1" applyAlignment="1">
      <alignment horizontal="center" vertical="center" shrinkToFit="1"/>
    </xf>
    <xf numFmtId="180" fontId="63" fillId="0" borderId="59" xfId="0" applyNumberFormat="1" applyFont="1" applyBorder="1" applyAlignment="1">
      <alignment vertical="center" shrinkToFit="1"/>
    </xf>
    <xf numFmtId="180" fontId="63" fillId="0" borderId="60" xfId="0" applyNumberFormat="1" applyFont="1" applyBorder="1" applyAlignment="1">
      <alignment vertical="center" shrinkToFit="1"/>
    </xf>
    <xf numFmtId="180" fontId="63" fillId="0" borderId="61" xfId="0" applyNumberFormat="1" applyFont="1" applyBorder="1" applyAlignment="1">
      <alignment vertical="center" shrinkToFit="1"/>
    </xf>
    <xf numFmtId="180" fontId="63" fillId="0" borderId="0" xfId="0" applyNumberFormat="1" applyFont="1" applyAlignment="1">
      <alignment vertical="center" shrinkToFit="1"/>
    </xf>
    <xf numFmtId="180" fontId="63" fillId="0" borderId="62" xfId="0" applyNumberFormat="1" applyFont="1" applyBorder="1" applyAlignment="1">
      <alignment vertical="center" shrinkToFit="1"/>
    </xf>
    <xf numFmtId="180" fontId="63" fillId="0" borderId="63" xfId="0" applyNumberFormat="1" applyFont="1" applyBorder="1" applyAlignment="1">
      <alignment vertical="center" shrinkToFit="1"/>
    </xf>
    <xf numFmtId="180" fontId="63" fillId="0" borderId="64" xfId="0" applyNumberFormat="1" applyFont="1" applyBorder="1" applyAlignment="1">
      <alignment vertical="center" shrinkToFit="1"/>
    </xf>
    <xf numFmtId="180" fontId="63" fillId="0" borderId="65" xfId="0" applyNumberFormat="1" applyFont="1" applyBorder="1" applyAlignment="1">
      <alignment vertical="center" shrinkToFit="1"/>
    </xf>
    <xf numFmtId="0" fontId="4" fillId="0" borderId="24" xfId="0" applyFont="1" applyBorder="1" applyAlignment="1">
      <alignment vertical="center" wrapText="1"/>
    </xf>
    <xf numFmtId="0" fontId="0" fillId="0" borderId="6" xfId="0" applyBorder="1">
      <alignment vertical="center"/>
    </xf>
    <xf numFmtId="0" fontId="0" fillId="0" borderId="7" xfId="0" applyBorder="1">
      <alignment vertical="center"/>
    </xf>
    <xf numFmtId="179" fontId="46" fillId="5" borderId="5" xfId="0" applyNumberFormat="1" applyFont="1" applyFill="1" applyBorder="1" applyAlignment="1">
      <alignment horizontal="right" vertical="center" shrinkToFit="1"/>
    </xf>
    <xf numFmtId="179" fontId="46" fillId="5" borderId="6" xfId="0" applyNumberFormat="1" applyFont="1" applyFill="1" applyBorder="1" applyAlignment="1">
      <alignment horizontal="right" vertical="center" shrinkToFit="1"/>
    </xf>
    <xf numFmtId="179" fontId="46" fillId="5" borderId="8" xfId="0" applyNumberFormat="1" applyFont="1" applyFill="1" applyBorder="1" applyAlignment="1">
      <alignment horizontal="right" vertical="center" shrinkToFit="1"/>
    </xf>
    <xf numFmtId="179" fontId="46" fillId="5" borderId="0" xfId="0" applyNumberFormat="1" applyFont="1" applyFill="1" applyAlignment="1">
      <alignment horizontal="right" vertical="center" shrinkToFit="1"/>
    </xf>
    <xf numFmtId="0" fontId="37" fillId="0" borderId="27"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33" fillId="0" borderId="0" xfId="0" applyFont="1" applyAlignment="1">
      <alignment horizontal="center" vertical="center"/>
    </xf>
    <xf numFmtId="0" fontId="4" fillId="0" borderId="24" xfId="0" applyFont="1" applyBorder="1">
      <alignment vertical="center"/>
    </xf>
    <xf numFmtId="0" fontId="20" fillId="0" borderId="3" xfId="0" applyFont="1" applyBorder="1" applyAlignment="1">
      <alignment vertical="center" shrinkToFit="1"/>
    </xf>
    <xf numFmtId="0" fontId="15" fillId="0" borderId="0" xfId="0" applyFont="1">
      <alignment vertical="center"/>
    </xf>
    <xf numFmtId="0" fontId="15" fillId="0" borderId="0" xfId="0" applyFont="1" applyAlignment="1">
      <alignment horizontal="left" vertical="center"/>
    </xf>
    <xf numFmtId="0" fontId="89" fillId="4" borderId="53" xfId="0" applyFont="1" applyFill="1" applyBorder="1" applyAlignment="1">
      <alignment horizontal="center" vertical="center"/>
    </xf>
    <xf numFmtId="0" fontId="89" fillId="4" borderId="54" xfId="0" applyFont="1" applyFill="1" applyBorder="1" applyAlignment="1">
      <alignment horizontal="center" vertical="center"/>
    </xf>
    <xf numFmtId="0" fontId="90" fillId="4" borderId="55" xfId="0" applyFont="1" applyFill="1" applyBorder="1">
      <alignment vertical="center"/>
    </xf>
    <xf numFmtId="0" fontId="24" fillId="0" borderId="0" xfId="0" applyFont="1" applyAlignment="1">
      <alignment horizontal="center" vertical="center"/>
    </xf>
    <xf numFmtId="0" fontId="50" fillId="4" borderId="47" xfId="0" applyFont="1" applyFill="1" applyBorder="1" applyAlignment="1">
      <alignment horizontal="center" vertical="center"/>
    </xf>
    <xf numFmtId="0" fontId="50" fillId="4" borderId="48" xfId="0" applyFont="1" applyFill="1" applyBorder="1" applyAlignment="1">
      <alignment horizontal="center" vertical="center"/>
    </xf>
    <xf numFmtId="0" fontId="92" fillId="0" borderId="47" xfId="0" applyFont="1" applyBorder="1" applyAlignment="1">
      <alignment horizontal="center" vertical="center"/>
    </xf>
    <xf numFmtId="0" fontId="93" fillId="0" borderId="48" xfId="0" applyFont="1" applyBorder="1" applyAlignment="1">
      <alignment horizontal="center" vertical="center"/>
    </xf>
    <xf numFmtId="0" fontId="93" fillId="0" borderId="49" xfId="0" applyFont="1" applyBorder="1" applyAlignment="1">
      <alignment horizontal="center" vertical="center"/>
    </xf>
    <xf numFmtId="0" fontId="23" fillId="0" borderId="30" xfId="0" applyFont="1" applyBorder="1">
      <alignment vertical="center"/>
    </xf>
    <xf numFmtId="0" fontId="23" fillId="0" borderId="0" xfId="0" applyFont="1">
      <alignment vertical="center"/>
    </xf>
  </cellXfs>
  <cellStyles count="2">
    <cellStyle name="桁区切り" xfId="1" builtinId="6"/>
    <cellStyle name="標準" xfId="0" builtinId="0"/>
  </cellStyles>
  <dxfs count="1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ont>
        <b/>
        <i val="0"/>
        <color rgb="FFFF0000"/>
      </font>
    </dxf>
    <dxf>
      <font>
        <b/>
        <i val="0"/>
        <color theme="1"/>
      </font>
      <fill>
        <patternFill>
          <bgColor rgb="FFFFFF00"/>
        </patternFill>
      </fill>
    </dxf>
    <dxf>
      <fill>
        <patternFill>
          <bgColor theme="7" tint="0.59996337778862885"/>
        </patternFill>
      </fill>
    </dxf>
    <dxf>
      <font>
        <b/>
        <i val="0"/>
        <color theme="1"/>
      </font>
      <fill>
        <patternFill>
          <bgColor rgb="FFFFFF00"/>
        </patternFill>
      </fill>
    </dxf>
    <dxf>
      <font>
        <b/>
        <i val="0"/>
        <color theme="1"/>
      </font>
      <fill>
        <patternFill>
          <bgColor rgb="FFFFFF00"/>
        </patternFill>
      </fill>
    </dxf>
    <dxf>
      <font>
        <color rgb="FFFF0000"/>
      </font>
    </dxf>
  </dxfs>
  <tableStyles count="0" defaultTableStyle="TableStyleMedium2" defaultPivotStyle="PivotStyleLight16"/>
  <colors>
    <mruColors>
      <color rgb="FF00B050"/>
      <color rgb="FFFF9900"/>
      <color rgb="FF99FF99"/>
      <color rgb="FFFFFF00"/>
      <color rgb="FF66FFCC"/>
      <color rgb="FFFFCCFF"/>
      <color rgb="FF00CC66"/>
      <color rgb="FF33CC33"/>
      <color rgb="FF99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C$22" lockText="1" noThreeD="1"/>
</file>

<file path=xl/ctrlProps/ctrlProp10.xml><?xml version="1.0" encoding="utf-8"?>
<formControlPr xmlns="http://schemas.microsoft.com/office/spreadsheetml/2009/9/main" objectType="CheckBox" fmlaLink="$BC$30" lockText="1" noThreeD="1"/>
</file>

<file path=xl/ctrlProps/ctrlProp11.xml><?xml version="1.0" encoding="utf-8"?>
<formControlPr xmlns="http://schemas.microsoft.com/office/spreadsheetml/2009/9/main" objectType="CheckBox" fmlaLink="BC34" lockText="1" noThreeD="1"/>
</file>

<file path=xl/ctrlProps/ctrlProp12.xml><?xml version="1.0" encoding="utf-8"?>
<formControlPr xmlns="http://schemas.microsoft.com/office/spreadsheetml/2009/9/main" objectType="CheckBox" fmlaLink="$BC$30"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C$32" lockText="1" noThreeD="1"/>
</file>

<file path=xl/ctrlProps/ctrlProp15.xml><?xml version="1.0" encoding="utf-8"?>
<formControlPr xmlns="http://schemas.microsoft.com/office/spreadsheetml/2009/9/main" objectType="CheckBox" fmlaLink="$BA$43" lockText="1" noThreeD="1"/>
</file>

<file path=xl/ctrlProps/ctrlProp16.xml><?xml version="1.0" encoding="utf-8"?>
<formControlPr xmlns="http://schemas.microsoft.com/office/spreadsheetml/2009/9/main" objectType="CheckBox" fmlaLink="$BA$32" lockText="1" noThreeD="1"/>
</file>

<file path=xl/ctrlProps/ctrlProp17.xml><?xml version="1.0" encoding="utf-8"?>
<formControlPr xmlns="http://schemas.microsoft.com/office/spreadsheetml/2009/9/main" objectType="CheckBox" fmlaLink="$BA$29" lockText="1" noThreeD="1"/>
</file>

<file path=xl/ctrlProps/ctrlProp18.xml><?xml version="1.0" encoding="utf-8"?>
<formControlPr xmlns="http://schemas.microsoft.com/office/spreadsheetml/2009/9/main" objectType="CheckBox" fmlaLink="$BA$39" lockText="1" noThreeD="1"/>
</file>

<file path=xl/ctrlProps/ctrlProp19.xml><?xml version="1.0" encoding="utf-8"?>
<formControlPr xmlns="http://schemas.microsoft.com/office/spreadsheetml/2009/9/main" objectType="CheckBox" fmlaLink="$BA$15" lockText="1" noThreeD="1"/>
</file>

<file path=xl/ctrlProps/ctrlProp2.xml><?xml version="1.0" encoding="utf-8"?>
<formControlPr xmlns="http://schemas.microsoft.com/office/spreadsheetml/2009/9/main" objectType="CheckBox" fmlaLink="$BC$24" lockText="1" noThreeD="1"/>
</file>

<file path=xl/ctrlProps/ctrlProp20.xml><?xml version="1.0" encoding="utf-8"?>
<formControlPr xmlns="http://schemas.microsoft.com/office/spreadsheetml/2009/9/main" objectType="CheckBox" fmlaLink="$BA$13" lockText="1" noThreeD="1"/>
</file>

<file path=xl/ctrlProps/ctrlProp21.xml><?xml version="1.0" encoding="utf-8"?>
<formControlPr xmlns="http://schemas.microsoft.com/office/spreadsheetml/2009/9/main" objectType="CheckBox" fmlaLink="$BA$37" lockText="1" noThreeD="1"/>
</file>

<file path=xl/ctrlProps/ctrlProp22.xml><?xml version="1.0" encoding="utf-8"?>
<formControlPr xmlns="http://schemas.microsoft.com/office/spreadsheetml/2009/9/main" objectType="CheckBox" fmlaLink="$BA$41" lockText="1" noThreeD="1"/>
</file>

<file path=xl/ctrlProps/ctrlProp23.xml><?xml version="1.0" encoding="utf-8"?>
<formControlPr xmlns="http://schemas.microsoft.com/office/spreadsheetml/2009/9/main" objectType="CheckBox" fmlaLink="$BA$45" lockText="1" noThreeD="1"/>
</file>

<file path=xl/ctrlProps/ctrlProp24.xml><?xml version="1.0" encoding="utf-8"?>
<formControlPr xmlns="http://schemas.microsoft.com/office/spreadsheetml/2009/9/main" objectType="CheckBox" fmlaLink="$BA$17"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BC$24" lockText="1" noThreeD="1"/>
</file>

<file path=xl/ctrlProps/ctrlProp7.xml><?xml version="1.0" encoding="utf-8"?>
<formControlPr xmlns="http://schemas.microsoft.com/office/spreadsheetml/2009/9/main" objectType="CheckBox" fmlaLink="$BC$26" lockText="1" noThreeD="1"/>
</file>

<file path=xl/ctrlProps/ctrlProp8.xml><?xml version="1.0" encoding="utf-8"?>
<formControlPr xmlns="http://schemas.microsoft.com/office/spreadsheetml/2009/9/main" objectType="CheckBox" fmlaLink="$BC$36" lockText="1" noThreeD="1"/>
</file>

<file path=xl/ctrlProps/ctrlProp9.xml><?xml version="1.0" encoding="utf-8"?>
<formControlPr xmlns="http://schemas.microsoft.com/office/spreadsheetml/2009/9/main" objectType="CheckBox" fmlaLink="$BC$2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21</xdr:row>
          <xdr:rowOff>9525</xdr:rowOff>
        </xdr:from>
        <xdr:to>
          <xdr:col>2</xdr:col>
          <xdr:colOff>0</xdr:colOff>
          <xdr:row>22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104775</xdr:colOff>
          <xdr:row>24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104775</xdr:colOff>
          <xdr:row>36</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104775</xdr:colOff>
          <xdr:row>28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104775</xdr:colOff>
          <xdr:row>30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0</xdr:colOff>
          <xdr:row>36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190500</xdr:colOff>
      <xdr:row>57</xdr:row>
      <xdr:rowOff>47625</xdr:rowOff>
    </xdr:from>
    <xdr:to>
      <xdr:col>32</xdr:col>
      <xdr:colOff>190500</xdr:colOff>
      <xdr:row>57</xdr:row>
      <xdr:rowOff>200025</xdr:rowOff>
    </xdr:to>
    <xdr:sp macro="" textlink="">
      <xdr:nvSpPr>
        <xdr:cNvPr id="18" name="矢印: 下 17">
          <a:extLst>
            <a:ext uri="{FF2B5EF4-FFF2-40B4-BE49-F238E27FC236}">
              <a16:creationId xmlns:a16="http://schemas.microsoft.com/office/drawing/2014/main" id="{00000000-0008-0000-0000-000012000000}"/>
            </a:ext>
          </a:extLst>
        </xdr:cNvPr>
        <xdr:cNvSpPr/>
      </xdr:nvSpPr>
      <xdr:spPr>
        <a:xfrm>
          <a:off x="6191250" y="2333625"/>
          <a:ext cx="200025" cy="152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59</xdr:row>
      <xdr:rowOff>47625</xdr:rowOff>
    </xdr:from>
    <xdr:to>
      <xdr:col>32</xdr:col>
      <xdr:colOff>180975</xdr:colOff>
      <xdr:row>59</xdr:row>
      <xdr:rowOff>200025</xdr:rowOff>
    </xdr:to>
    <xdr:sp macro="" textlink="">
      <xdr:nvSpPr>
        <xdr:cNvPr id="19" name="矢印: 下 18">
          <a:extLst>
            <a:ext uri="{FF2B5EF4-FFF2-40B4-BE49-F238E27FC236}">
              <a16:creationId xmlns:a16="http://schemas.microsoft.com/office/drawing/2014/main" id="{00000000-0008-0000-0000-000013000000}"/>
            </a:ext>
          </a:extLst>
        </xdr:cNvPr>
        <xdr:cNvSpPr/>
      </xdr:nvSpPr>
      <xdr:spPr>
        <a:xfrm>
          <a:off x="6181725" y="2952750"/>
          <a:ext cx="200025" cy="152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2</xdr:col>
          <xdr:colOff>114300</xdr:colOff>
          <xdr:row>34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9525</xdr:colOff>
      <xdr:row>43</xdr:row>
      <xdr:rowOff>3762</xdr:rowOff>
    </xdr:from>
    <xdr:to>
      <xdr:col>3</xdr:col>
      <xdr:colOff>142875</xdr:colOff>
      <xdr:row>45</xdr:row>
      <xdr:rowOff>6569</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252537"/>
          <a:ext cx="533400" cy="479057"/>
        </a:xfrm>
        <a:prstGeom prst="rect">
          <a:avLst/>
        </a:prstGeom>
      </xdr:spPr>
    </xdr:pic>
    <xdr:clientData/>
  </xdr:twoCellAnchor>
  <xdr:twoCellAnchor editAs="oneCell">
    <xdr:from>
      <xdr:col>15</xdr:col>
      <xdr:colOff>152400</xdr:colOff>
      <xdr:row>52</xdr:row>
      <xdr:rowOff>88950</xdr:rowOff>
    </xdr:from>
    <xdr:to>
      <xdr:col>16</xdr:col>
      <xdr:colOff>133350</xdr:colOff>
      <xdr:row>53</xdr:row>
      <xdr:rowOff>216119</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0350" y="10518825"/>
          <a:ext cx="247650" cy="2224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104775</xdr:colOff>
          <xdr:row>30</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104775</xdr:colOff>
          <xdr:row>32</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42</xdr:row>
          <xdr:rowOff>9525</xdr:rowOff>
        </xdr:from>
        <xdr:to>
          <xdr:col>2</xdr:col>
          <xdr:colOff>95250</xdr:colOff>
          <xdr:row>43</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171450</xdr:rowOff>
        </xdr:from>
        <xdr:to>
          <xdr:col>2</xdr:col>
          <xdr:colOff>85725</xdr:colOff>
          <xdr:row>32</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0</xdr:rowOff>
        </xdr:from>
        <xdr:to>
          <xdr:col>2</xdr:col>
          <xdr:colOff>85725</xdr:colOff>
          <xdr:row>29</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180975</xdr:rowOff>
        </xdr:from>
        <xdr:to>
          <xdr:col>2</xdr:col>
          <xdr:colOff>85725</xdr:colOff>
          <xdr:row>39</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104775</xdr:colOff>
          <xdr:row>13</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47625</xdr:rowOff>
        </xdr:from>
        <xdr:to>
          <xdr:col>1</xdr:col>
          <xdr:colOff>161925</xdr:colOff>
          <xdr:row>36</xdr:row>
          <xdr:rowOff>209550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40</xdr:row>
          <xdr:rowOff>0</xdr:rowOff>
        </xdr:from>
        <xdr:to>
          <xdr:col>2</xdr:col>
          <xdr:colOff>95250</xdr:colOff>
          <xdr:row>41</xdr:row>
          <xdr:rowOff>9525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43</xdr:row>
          <xdr:rowOff>219075</xdr:rowOff>
        </xdr:from>
        <xdr:to>
          <xdr:col>2</xdr:col>
          <xdr:colOff>95250</xdr:colOff>
          <xdr:row>44</xdr:row>
          <xdr:rowOff>228600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104775</xdr:colOff>
          <xdr:row>17</xdr:row>
          <xdr:rowOff>9525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38101</xdr:colOff>
      <xdr:row>23</xdr:row>
      <xdr:rowOff>76200</xdr:rowOff>
    </xdr:from>
    <xdr:to>
      <xdr:col>26</xdr:col>
      <xdr:colOff>152400</xdr:colOff>
      <xdr:row>24</xdr:row>
      <xdr:rowOff>171450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5128684" y="5844117"/>
          <a:ext cx="315383" cy="338666"/>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36</xdr:row>
      <xdr:rowOff>104775</xdr:rowOff>
    </xdr:from>
    <xdr:to>
      <xdr:col>26</xdr:col>
      <xdr:colOff>142875</xdr:colOff>
      <xdr:row>37</xdr:row>
      <xdr:rowOff>238124</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5114925" y="8953500"/>
          <a:ext cx="295275" cy="371474"/>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134936</xdr:colOff>
      <xdr:row>40</xdr:row>
      <xdr:rowOff>108214</xdr:rowOff>
    </xdr:from>
    <xdr:to>
      <xdr:col>11</xdr:col>
      <xdr:colOff>131761</xdr:colOff>
      <xdr:row>40</xdr:row>
      <xdr:rowOff>478631</xdr:rowOff>
    </xdr:to>
    <xdr:sp macro="" textlink="">
      <xdr:nvSpPr>
        <xdr:cNvPr id="4" name="右矢印 2">
          <a:extLst>
            <a:ext uri="{FF2B5EF4-FFF2-40B4-BE49-F238E27FC236}">
              <a16:creationId xmlns:a16="http://schemas.microsoft.com/office/drawing/2014/main" id="{00000000-0008-0000-0400-000004000000}"/>
            </a:ext>
          </a:extLst>
        </xdr:cNvPr>
        <xdr:cNvSpPr/>
      </xdr:nvSpPr>
      <xdr:spPr>
        <a:xfrm>
          <a:off x="1956592" y="9883245"/>
          <a:ext cx="401638" cy="370417"/>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125941</xdr:colOff>
      <xdr:row>40</xdr:row>
      <xdr:rowOff>84138</xdr:rowOff>
    </xdr:from>
    <xdr:to>
      <xdr:col>22</xdr:col>
      <xdr:colOff>122766</xdr:colOff>
      <xdr:row>40</xdr:row>
      <xdr:rowOff>471488</xdr:rowOff>
    </xdr:to>
    <xdr:sp macro="" textlink="">
      <xdr:nvSpPr>
        <xdr:cNvPr id="6" name="右矢印 2">
          <a:extLst>
            <a:ext uri="{FF2B5EF4-FFF2-40B4-BE49-F238E27FC236}">
              <a16:creationId xmlns:a16="http://schemas.microsoft.com/office/drawing/2014/main" id="{00000000-0008-0000-0400-000006000000}"/>
            </a:ext>
          </a:extLst>
        </xdr:cNvPr>
        <xdr:cNvSpPr/>
      </xdr:nvSpPr>
      <xdr:spPr>
        <a:xfrm>
          <a:off x="4233597" y="9859169"/>
          <a:ext cx="401638" cy="387350"/>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BC65"/>
  <sheetViews>
    <sheetView view="pageBreakPreview" zoomScaleNormal="100" zoomScaleSheetLayoutView="100" workbookViewId="0">
      <selection activeCell="L15" sqref="L15:N15"/>
    </sheetView>
  </sheetViews>
  <sheetFormatPr defaultColWidth="9" defaultRowHeight="18.75" customHeight="1" x14ac:dyDescent="0.4"/>
  <cols>
    <col min="1" max="11" width="2.625" style="2" customWidth="1"/>
    <col min="12" max="12" width="1.875" style="2" customWidth="1"/>
    <col min="13" max="14" width="1.75" style="2" customWidth="1"/>
    <col min="15" max="15" width="0.875" style="2" customWidth="1"/>
    <col min="16" max="16" width="3.5" style="2" customWidth="1"/>
    <col min="17" max="25" width="2.625" style="2" customWidth="1"/>
    <col min="26" max="26" width="1.625" style="2" customWidth="1"/>
    <col min="27" max="27" width="1.75" style="2" customWidth="1"/>
    <col min="28" max="28" width="3.5" style="2" customWidth="1"/>
    <col min="29" max="52" width="2.625" style="2" customWidth="1"/>
    <col min="53" max="53" width="9" style="2" customWidth="1"/>
    <col min="54" max="54" width="8.875" style="2" customWidth="1"/>
    <col min="55" max="55" width="14.375" style="11" hidden="1" customWidth="1"/>
    <col min="56" max="16384" width="9" style="2"/>
  </cols>
  <sheetData>
    <row r="1" spans="1:52" ht="8.25" customHeight="1" thickTop="1" thickBot="1" x14ac:dyDescent="0.45">
      <c r="A1" s="116"/>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219" t="s">
        <v>207</v>
      </c>
      <c r="AS1" s="220"/>
      <c r="AT1" s="220"/>
      <c r="AU1" s="220"/>
      <c r="AV1" s="220"/>
      <c r="AW1" s="220"/>
      <c r="AX1" s="220"/>
      <c r="AY1" s="220"/>
      <c r="AZ1" s="221"/>
    </row>
    <row r="2" spans="1:52" ht="18.75" customHeight="1" thickTop="1" thickBot="1" x14ac:dyDescent="0.45">
      <c r="A2" s="145"/>
      <c r="B2" s="202" t="s">
        <v>158</v>
      </c>
      <c r="C2" s="203"/>
      <c r="D2" s="203"/>
      <c r="E2" s="203"/>
      <c r="F2" s="203"/>
      <c r="G2" s="203"/>
      <c r="H2" s="203"/>
      <c r="I2" s="203"/>
      <c r="J2" s="203"/>
      <c r="K2" s="203"/>
      <c r="L2" s="203"/>
      <c r="M2" s="203"/>
      <c r="N2" s="203"/>
      <c r="O2" s="204"/>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222"/>
      <c r="AS2" s="223"/>
      <c r="AT2" s="223"/>
      <c r="AU2" s="223"/>
      <c r="AV2" s="223"/>
      <c r="AW2" s="223"/>
      <c r="AX2" s="223"/>
      <c r="AY2" s="223"/>
      <c r="AZ2" s="224"/>
    </row>
    <row r="3" spans="1:52" ht="3" customHeight="1" thickTop="1" x14ac:dyDescent="0.4">
      <c r="A3" s="121"/>
      <c r="B3" s="122"/>
      <c r="C3" s="122"/>
      <c r="D3" s="123"/>
      <c r="E3" s="122"/>
      <c r="F3" s="122"/>
      <c r="G3" s="122"/>
      <c r="H3" s="122"/>
      <c r="I3" s="122"/>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222"/>
      <c r="AS3" s="223"/>
      <c r="AT3" s="223"/>
      <c r="AU3" s="223"/>
      <c r="AV3" s="223"/>
      <c r="AW3" s="223"/>
      <c r="AX3" s="223"/>
      <c r="AY3" s="223"/>
      <c r="AZ3" s="224"/>
    </row>
    <row r="4" spans="1:52" ht="18.75" customHeight="1" x14ac:dyDescent="0.4">
      <c r="A4" s="121"/>
      <c r="B4" s="236" t="s">
        <v>154</v>
      </c>
      <c r="C4" s="210"/>
      <c r="D4" s="210"/>
      <c r="E4" s="210"/>
      <c r="F4" s="210"/>
      <c r="G4" s="210"/>
      <c r="H4" s="205" t="s">
        <v>215</v>
      </c>
      <c r="I4" s="206"/>
      <c r="J4" s="206"/>
      <c r="K4" s="206"/>
      <c r="L4" s="207"/>
      <c r="M4" s="207"/>
      <c r="N4" s="207"/>
      <c r="O4" s="207"/>
      <c r="P4" s="207"/>
      <c r="Q4" s="207"/>
      <c r="R4" s="207"/>
      <c r="S4" s="207"/>
      <c r="T4" s="207"/>
      <c r="U4" s="210" t="s">
        <v>176</v>
      </c>
      <c r="V4" s="198"/>
      <c r="W4" s="198"/>
      <c r="X4" s="198"/>
      <c r="Y4" s="198"/>
      <c r="Z4" s="198"/>
      <c r="AA4" s="198"/>
      <c r="AB4" s="124"/>
      <c r="AC4" s="124"/>
      <c r="AD4" s="125"/>
      <c r="AE4" s="118"/>
      <c r="AF4" s="118"/>
      <c r="AG4" s="118"/>
      <c r="AH4" s="118"/>
      <c r="AI4" s="118"/>
      <c r="AJ4" s="118"/>
      <c r="AK4" s="118"/>
      <c r="AL4" s="118"/>
      <c r="AM4" s="118"/>
      <c r="AN4" s="118"/>
      <c r="AO4" s="118"/>
      <c r="AP4" s="118"/>
      <c r="AQ4" s="118"/>
      <c r="AR4" s="222"/>
      <c r="AS4" s="223"/>
      <c r="AT4" s="223"/>
      <c r="AU4" s="223"/>
      <c r="AV4" s="223"/>
      <c r="AW4" s="223"/>
      <c r="AX4" s="223"/>
      <c r="AY4" s="223"/>
      <c r="AZ4" s="224"/>
    </row>
    <row r="5" spans="1:52" ht="3" customHeight="1" x14ac:dyDescent="0.4">
      <c r="A5" s="121"/>
      <c r="B5" s="126"/>
      <c r="C5" s="122"/>
      <c r="D5" s="123"/>
      <c r="E5" s="122"/>
      <c r="F5" s="122"/>
      <c r="G5" s="122"/>
      <c r="H5" s="122"/>
      <c r="I5" s="122"/>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225"/>
      <c r="AS5" s="226"/>
      <c r="AT5" s="226"/>
      <c r="AU5" s="226"/>
      <c r="AV5" s="226"/>
      <c r="AW5" s="226"/>
      <c r="AX5" s="226"/>
      <c r="AY5" s="226"/>
      <c r="AZ5" s="227"/>
    </row>
    <row r="6" spans="1:52" ht="18.75" customHeight="1" thickBot="1" x14ac:dyDescent="0.45">
      <c r="A6" s="121"/>
      <c r="B6" s="231" t="s">
        <v>139</v>
      </c>
      <c r="C6" s="232"/>
      <c r="D6" s="232"/>
      <c r="E6" s="232"/>
      <c r="F6" s="232"/>
      <c r="G6" s="122" t="s">
        <v>141</v>
      </c>
      <c r="H6" s="233" t="s">
        <v>143</v>
      </c>
      <c r="I6" s="233"/>
      <c r="J6" s="233"/>
      <c r="K6" s="233"/>
      <c r="L6" s="233"/>
      <c r="M6" s="233"/>
      <c r="N6" s="233"/>
      <c r="O6" s="233"/>
      <c r="P6" s="122" t="s">
        <v>141</v>
      </c>
      <c r="Q6" s="233" t="s">
        <v>173</v>
      </c>
      <c r="R6" s="234"/>
      <c r="S6" s="234"/>
      <c r="T6" s="234"/>
      <c r="U6" s="234"/>
      <c r="V6" s="234"/>
      <c r="W6" s="234"/>
      <c r="X6" s="234"/>
      <c r="Y6" s="234"/>
      <c r="Z6" s="234"/>
      <c r="AA6" s="234"/>
      <c r="AB6" s="208" t="s">
        <v>144</v>
      </c>
      <c r="AC6" s="209"/>
      <c r="AD6" s="209"/>
      <c r="AE6" s="209"/>
      <c r="AF6" s="209"/>
      <c r="AG6" s="209"/>
      <c r="AH6" s="209"/>
      <c r="AI6" s="209"/>
      <c r="AJ6" s="209"/>
      <c r="AK6" s="198"/>
      <c r="AL6" s="118"/>
      <c r="AM6" s="118"/>
      <c r="AN6" s="118"/>
      <c r="AO6" s="118"/>
      <c r="AP6" s="118"/>
      <c r="AQ6" s="118"/>
      <c r="AR6" s="228"/>
      <c r="AS6" s="229"/>
      <c r="AT6" s="229"/>
      <c r="AU6" s="229"/>
      <c r="AV6" s="229"/>
      <c r="AW6" s="229"/>
      <c r="AX6" s="229"/>
      <c r="AY6" s="229"/>
      <c r="AZ6" s="230"/>
    </row>
    <row r="7" spans="1:52" ht="3" customHeight="1" thickTop="1" x14ac:dyDescent="0.4">
      <c r="A7" s="121"/>
      <c r="B7" s="127"/>
      <c r="C7" s="128"/>
      <c r="D7" s="128"/>
      <c r="E7" s="128"/>
      <c r="F7" s="128"/>
      <c r="G7" s="122"/>
      <c r="H7" s="129"/>
      <c r="I7" s="129"/>
      <c r="J7" s="129"/>
      <c r="K7" s="129"/>
      <c r="L7" s="129"/>
      <c r="M7" s="129"/>
      <c r="N7" s="129"/>
      <c r="O7" s="129"/>
      <c r="P7" s="122"/>
      <c r="Q7" s="129"/>
      <c r="R7" s="130"/>
      <c r="S7" s="130"/>
      <c r="T7" s="130"/>
      <c r="U7" s="130"/>
      <c r="V7" s="130"/>
      <c r="W7" s="130"/>
      <c r="X7" s="130"/>
      <c r="Y7" s="130"/>
      <c r="Z7" s="130"/>
      <c r="AA7" s="130"/>
      <c r="AB7" s="118"/>
      <c r="AC7" s="118"/>
      <c r="AD7" s="118"/>
      <c r="AE7" s="118"/>
      <c r="AF7" s="118"/>
      <c r="AG7" s="118"/>
      <c r="AH7" s="118"/>
      <c r="AI7" s="118"/>
      <c r="AJ7" s="118"/>
      <c r="AK7" s="118"/>
      <c r="AL7" s="118"/>
      <c r="AM7" s="118"/>
      <c r="AN7" s="118"/>
      <c r="AO7" s="118"/>
      <c r="AP7" s="118"/>
      <c r="AQ7" s="118"/>
      <c r="AR7" s="119"/>
      <c r="AS7" s="119"/>
      <c r="AT7" s="119"/>
      <c r="AU7" s="120"/>
      <c r="AV7" s="120"/>
      <c r="AW7" s="120"/>
      <c r="AX7" s="120"/>
      <c r="AY7" s="120"/>
      <c r="AZ7" s="146"/>
    </row>
    <row r="8" spans="1:52" ht="18.75" customHeight="1" x14ac:dyDescent="0.4">
      <c r="A8" s="121"/>
      <c r="B8" s="217" t="s">
        <v>145</v>
      </c>
      <c r="C8" s="262"/>
      <c r="D8" s="262"/>
      <c r="E8" s="262"/>
      <c r="F8" s="262"/>
      <c r="G8" s="262"/>
      <c r="H8" s="262"/>
      <c r="I8" s="262"/>
      <c r="J8" s="262"/>
      <c r="K8" s="262"/>
      <c r="L8" s="262"/>
      <c r="M8" s="215" t="s">
        <v>141</v>
      </c>
      <c r="N8" s="216"/>
      <c r="O8" s="217" t="s">
        <v>146</v>
      </c>
      <c r="P8" s="218"/>
      <c r="Q8" s="218"/>
      <c r="R8" s="218"/>
      <c r="S8" s="218"/>
      <c r="T8" s="218"/>
      <c r="U8" s="218"/>
      <c r="V8" s="218"/>
      <c r="W8" s="218"/>
      <c r="X8" s="218"/>
      <c r="Y8" s="218"/>
      <c r="Z8" s="218"/>
      <c r="AA8" s="218"/>
      <c r="AB8" s="218"/>
      <c r="AC8" s="218"/>
      <c r="AD8" s="218"/>
      <c r="AE8" s="235" t="s">
        <v>147</v>
      </c>
      <c r="AF8" s="209"/>
      <c r="AG8" s="209"/>
      <c r="AH8" s="209"/>
      <c r="AI8" s="209"/>
      <c r="AJ8" s="209"/>
      <c r="AK8" s="209"/>
      <c r="AL8" s="118"/>
      <c r="AM8" s="118"/>
      <c r="AN8" s="118"/>
      <c r="AO8" s="118"/>
      <c r="AP8" s="118"/>
      <c r="AQ8" s="118"/>
      <c r="AR8" s="119"/>
      <c r="AS8" s="119"/>
      <c r="AT8" s="119"/>
      <c r="AU8" s="120"/>
      <c r="AV8" s="120"/>
      <c r="AW8" s="120"/>
      <c r="AX8" s="120"/>
      <c r="AY8" s="120"/>
      <c r="AZ8" s="146"/>
    </row>
    <row r="9" spans="1:52" ht="18.75" customHeight="1" x14ac:dyDescent="0.4">
      <c r="A9" s="121"/>
      <c r="B9" s="209" t="s">
        <v>148</v>
      </c>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119"/>
      <c r="AJ9" s="119"/>
      <c r="AK9" s="119"/>
      <c r="AL9" s="118"/>
      <c r="AM9" s="118"/>
      <c r="AN9" s="118"/>
      <c r="AO9" s="118"/>
      <c r="AP9" s="118"/>
      <c r="AQ9" s="118"/>
      <c r="AR9" s="119"/>
      <c r="AS9" s="119"/>
      <c r="AT9" s="119"/>
      <c r="AU9" s="120"/>
      <c r="AV9" s="120"/>
      <c r="AW9" s="120"/>
      <c r="AX9" s="120"/>
      <c r="AY9" s="120"/>
      <c r="AZ9" s="146"/>
    </row>
    <row r="10" spans="1:52" ht="18.75" customHeight="1" x14ac:dyDescent="0.4">
      <c r="A10" s="121"/>
      <c r="B10" s="143" t="s">
        <v>149</v>
      </c>
      <c r="C10" s="142" t="s">
        <v>141</v>
      </c>
      <c r="D10" s="143" t="s">
        <v>142</v>
      </c>
      <c r="E10" s="142" t="s">
        <v>141</v>
      </c>
      <c r="F10" s="143" t="s">
        <v>150</v>
      </c>
      <c r="G10" s="236" t="s">
        <v>151</v>
      </c>
      <c r="H10" s="198"/>
      <c r="I10" s="198"/>
      <c r="J10" s="198"/>
      <c r="K10" s="144" t="s">
        <v>152</v>
      </c>
      <c r="L10" s="210" t="s">
        <v>140</v>
      </c>
      <c r="M10" s="210"/>
      <c r="N10" s="211" t="s">
        <v>153</v>
      </c>
      <c r="O10" s="212"/>
      <c r="P10" s="213" t="s">
        <v>195</v>
      </c>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196"/>
      <c r="AS10" s="196"/>
      <c r="AT10" s="196"/>
      <c r="AU10" s="196"/>
      <c r="AV10" s="120"/>
      <c r="AW10" s="120"/>
      <c r="AX10" s="120"/>
      <c r="AY10" s="120"/>
      <c r="AZ10" s="146"/>
    </row>
    <row r="11" spans="1:52" ht="8.25" customHeight="1" thickBot="1" x14ac:dyDescent="0.45">
      <c r="A11" s="131"/>
      <c r="B11" s="132"/>
      <c r="C11" s="133"/>
      <c r="D11" s="132"/>
      <c r="E11" s="133"/>
      <c r="F11" s="132"/>
      <c r="G11" s="134"/>
      <c r="H11" s="135"/>
      <c r="I11" s="135"/>
      <c r="J11" s="135"/>
      <c r="K11" s="136"/>
      <c r="L11" s="137"/>
      <c r="M11" s="137"/>
      <c r="N11" s="136"/>
      <c r="O11" s="138"/>
      <c r="P11" s="139"/>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1"/>
      <c r="AV11" s="141"/>
      <c r="AW11" s="141"/>
      <c r="AX11" s="141"/>
      <c r="AY11" s="141"/>
      <c r="AZ11" s="147"/>
    </row>
    <row r="12" spans="1:52" ht="18.75" customHeight="1" thickTop="1" thickBot="1" x14ac:dyDescent="0.45">
      <c r="A12" s="105"/>
      <c r="B12" s="110"/>
      <c r="C12" s="104"/>
      <c r="D12" s="110"/>
      <c r="E12" s="104"/>
      <c r="F12" s="110"/>
      <c r="G12" s="112"/>
      <c r="H12" s="111"/>
      <c r="I12" s="111"/>
      <c r="J12" s="111"/>
      <c r="K12" s="113"/>
      <c r="L12" s="115"/>
      <c r="M12" s="115"/>
      <c r="N12" s="113"/>
      <c r="O12" s="57"/>
      <c r="P12" s="114"/>
      <c r="Q12" s="111"/>
      <c r="R12" s="57"/>
      <c r="S12" s="57"/>
      <c r="T12" s="57"/>
      <c r="U12" s="57"/>
      <c r="V12" s="57"/>
      <c r="W12" s="57"/>
      <c r="X12" s="57"/>
      <c r="Y12" s="57"/>
      <c r="Z12" s="57"/>
      <c r="AA12" s="57"/>
      <c r="AB12" s="38"/>
      <c r="AC12" s="38"/>
      <c r="AD12" s="38"/>
      <c r="AE12" s="38"/>
      <c r="AF12" s="38"/>
      <c r="AG12" s="38"/>
      <c r="AH12" s="38"/>
      <c r="AI12" s="38"/>
      <c r="AJ12" s="38"/>
      <c r="AK12" s="38"/>
      <c r="AL12" s="38"/>
      <c r="AM12" s="38"/>
      <c r="AN12" s="38"/>
      <c r="AO12" s="38"/>
      <c r="AP12" s="38"/>
      <c r="AQ12" s="38"/>
      <c r="AR12" s="34"/>
      <c r="AS12" s="34"/>
      <c r="AT12" s="34"/>
      <c r="AU12" s="270" t="s">
        <v>115</v>
      </c>
      <c r="AV12" s="271"/>
      <c r="AW12" s="271"/>
      <c r="AX12" s="271"/>
      <c r="AY12" s="271"/>
      <c r="AZ12" s="271"/>
    </row>
    <row r="13" spans="1:52" ht="45" customHeight="1" thickBot="1" x14ac:dyDescent="0.45">
      <c r="A13" s="36"/>
      <c r="B13" s="36"/>
      <c r="C13" s="36"/>
      <c r="D13" s="37"/>
      <c r="E13" s="38"/>
      <c r="F13" s="38"/>
      <c r="G13" s="38"/>
      <c r="H13" s="38"/>
      <c r="I13" s="38"/>
      <c r="J13" s="38"/>
      <c r="K13" s="38"/>
      <c r="L13" s="38"/>
      <c r="M13" s="38"/>
      <c r="N13" s="38"/>
      <c r="O13" s="38"/>
      <c r="P13" s="180" t="s">
        <v>94</v>
      </c>
      <c r="Q13" s="181"/>
      <c r="R13" s="181"/>
      <c r="S13" s="181"/>
      <c r="T13" s="181"/>
      <c r="U13" s="181"/>
      <c r="V13" s="181"/>
      <c r="W13" s="181"/>
      <c r="X13" s="181"/>
      <c r="Y13" s="181"/>
      <c r="Z13" s="182" t="s">
        <v>95</v>
      </c>
      <c r="AA13" s="183"/>
      <c r="AB13" s="183"/>
      <c r="AC13" s="183"/>
      <c r="AD13" s="183"/>
      <c r="AE13" s="183"/>
      <c r="AF13" s="183"/>
      <c r="AG13" s="183"/>
      <c r="AH13" s="183"/>
      <c r="AI13" s="183"/>
      <c r="AJ13" s="183"/>
      <c r="AK13" s="184"/>
      <c r="AL13" s="38"/>
      <c r="AM13" s="38"/>
      <c r="AN13" s="38"/>
      <c r="AO13" s="38"/>
      <c r="AP13" s="38"/>
      <c r="AQ13" s="38"/>
      <c r="AR13" s="34"/>
      <c r="AS13" s="34"/>
      <c r="AT13" s="34"/>
      <c r="AU13" s="271"/>
      <c r="AV13" s="271"/>
      <c r="AW13" s="271"/>
      <c r="AX13" s="271"/>
      <c r="AY13" s="271"/>
      <c r="AZ13" s="271"/>
    </row>
    <row r="14" spans="1:52" ht="15" customHeight="1" x14ac:dyDescent="0.4">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row>
    <row r="15" spans="1:52" ht="18.75" customHeight="1" x14ac:dyDescent="0.4">
      <c r="A15" s="185" t="s">
        <v>32</v>
      </c>
      <c r="B15" s="194"/>
      <c r="C15" s="194"/>
      <c r="D15" s="263" t="s">
        <v>3</v>
      </c>
      <c r="E15" s="264"/>
      <c r="F15" s="265"/>
      <c r="G15" s="97" t="s">
        <v>201</v>
      </c>
      <c r="H15" s="39" t="s">
        <v>2</v>
      </c>
      <c r="I15" s="266"/>
      <c r="J15" s="267"/>
      <c r="K15" s="39" t="s">
        <v>40</v>
      </c>
      <c r="L15" s="266"/>
      <c r="M15" s="267"/>
      <c r="N15" s="267"/>
      <c r="O15" s="28" t="s">
        <v>131</v>
      </c>
      <c r="P15" s="26"/>
      <c r="Q15" s="199" t="str">
        <f>IF(OR(I15="",L15=""),"※申請日に未入力があります。","")</f>
        <v>※申請日に未入力があります。</v>
      </c>
      <c r="R15" s="198"/>
      <c r="S15" s="198"/>
      <c r="T15" s="198"/>
      <c r="U15" s="198"/>
      <c r="V15" s="198"/>
      <c r="W15" s="198"/>
      <c r="X15" s="198"/>
      <c r="Y15" s="198"/>
      <c r="Z15" s="198"/>
      <c r="AA15" s="198"/>
      <c r="AB15" s="198"/>
      <c r="AC15" s="198"/>
      <c r="AD15" s="26"/>
      <c r="AE15" s="36"/>
      <c r="AF15" s="36"/>
      <c r="AG15" s="36"/>
      <c r="AH15" s="36"/>
      <c r="AI15" s="36"/>
      <c r="AJ15" s="36"/>
      <c r="AK15" s="36"/>
      <c r="AL15" s="36"/>
      <c r="AM15" s="36"/>
      <c r="AN15" s="36"/>
      <c r="AO15" s="36"/>
      <c r="AP15" s="36"/>
      <c r="AQ15" s="36"/>
      <c r="AR15" s="26"/>
      <c r="AS15" s="26"/>
      <c r="AT15" s="26"/>
      <c r="AU15" s="26"/>
      <c r="AV15" s="26"/>
      <c r="AW15" s="26"/>
      <c r="AX15" s="26"/>
      <c r="AY15" s="26"/>
      <c r="AZ15" s="26"/>
    </row>
    <row r="16" spans="1:52" ht="15" customHeight="1" x14ac:dyDescent="0.4">
      <c r="A16" s="36"/>
      <c r="B16" s="36"/>
      <c r="C16" s="36"/>
      <c r="D16" s="36"/>
      <c r="E16" s="36"/>
      <c r="F16" s="36"/>
      <c r="G16" s="36"/>
      <c r="H16" s="36"/>
      <c r="I16" s="36"/>
      <c r="J16" s="36"/>
      <c r="K16" s="36"/>
      <c r="L16" s="36"/>
      <c r="M16" s="36"/>
      <c r="N16" s="36"/>
      <c r="O16" s="36"/>
      <c r="P16" s="36"/>
      <c r="Q16" s="36"/>
      <c r="R16" s="26"/>
      <c r="S16" s="26"/>
      <c r="T16" s="26"/>
      <c r="U16" s="26"/>
      <c r="V16" s="26"/>
      <c r="W16" s="26"/>
      <c r="X16" s="26"/>
      <c r="Y16" s="26"/>
      <c r="Z16" s="26"/>
      <c r="AA16" s="26"/>
      <c r="AB16" s="26"/>
      <c r="AC16" s="26"/>
      <c r="AD16" s="26"/>
      <c r="AE16" s="36"/>
      <c r="AF16" s="36"/>
      <c r="AG16" s="36"/>
      <c r="AH16" s="36"/>
      <c r="AI16" s="36"/>
      <c r="AJ16" s="36"/>
      <c r="AK16" s="36"/>
      <c r="AL16" s="36"/>
      <c r="AM16" s="36"/>
      <c r="AN16" s="36"/>
      <c r="AO16" s="36"/>
      <c r="AP16" s="36"/>
      <c r="AQ16" s="36"/>
      <c r="AR16" s="26"/>
      <c r="AS16" s="26"/>
      <c r="AT16" s="26"/>
      <c r="AU16" s="26"/>
      <c r="AV16" s="26"/>
      <c r="AW16" s="26"/>
      <c r="AX16" s="26"/>
      <c r="AY16" s="26"/>
      <c r="AZ16" s="26"/>
    </row>
    <row r="17" spans="1:55" ht="6.75" customHeight="1" thickBot="1" x14ac:dyDescent="0.45">
      <c r="A17" s="269" t="s">
        <v>119</v>
      </c>
      <c r="B17" s="196"/>
      <c r="C17" s="196"/>
      <c r="D17" s="196"/>
      <c r="E17" s="196"/>
      <c r="F17" s="196"/>
      <c r="G17" s="196"/>
      <c r="H17" s="196"/>
      <c r="I17" s="196"/>
      <c r="J17" s="196"/>
      <c r="K17" s="196"/>
      <c r="L17" s="171"/>
      <c r="M17" s="269" t="s">
        <v>120</v>
      </c>
      <c r="N17" s="196"/>
      <c r="O17" s="196"/>
      <c r="P17" s="196"/>
      <c r="Q17" s="196"/>
      <c r="R17" s="196"/>
      <c r="S17" s="196"/>
      <c r="T17" s="196"/>
      <c r="U17" s="196"/>
      <c r="V17" s="196"/>
      <c r="W17" s="196"/>
      <c r="X17" s="196"/>
      <c r="Y17" s="196"/>
      <c r="Z17" s="272" t="s">
        <v>121</v>
      </c>
      <c r="AA17" s="26"/>
      <c r="AB17" s="273" t="s">
        <v>122</v>
      </c>
      <c r="AC17" s="274"/>
      <c r="AD17" s="274"/>
      <c r="AE17" s="274"/>
      <c r="AF17" s="274"/>
      <c r="AG17" s="274"/>
      <c r="AH17" s="274"/>
      <c r="AI17" s="274"/>
      <c r="AJ17" s="274"/>
      <c r="AK17" s="274"/>
      <c r="AL17" s="274"/>
      <c r="AM17" s="274"/>
      <c r="AN17" s="274"/>
      <c r="AO17" s="26"/>
      <c r="AP17" s="26"/>
      <c r="AQ17" s="36"/>
      <c r="AR17" s="26"/>
      <c r="AS17" s="26"/>
      <c r="AT17" s="26"/>
      <c r="AU17" s="26"/>
      <c r="AV17" s="26"/>
      <c r="AW17" s="26"/>
      <c r="AX17" s="26"/>
      <c r="AY17" s="26"/>
      <c r="AZ17" s="26"/>
      <c r="BC17" s="2"/>
    </row>
    <row r="18" spans="1:55" ht="9.75" customHeight="1" thickBot="1" x14ac:dyDescent="0.45">
      <c r="A18" s="196"/>
      <c r="B18" s="196"/>
      <c r="C18" s="196"/>
      <c r="D18" s="196"/>
      <c r="E18" s="196"/>
      <c r="F18" s="196"/>
      <c r="G18" s="196"/>
      <c r="H18" s="196"/>
      <c r="I18" s="196"/>
      <c r="J18" s="196"/>
      <c r="K18" s="196"/>
      <c r="L18" s="98"/>
      <c r="M18" s="196"/>
      <c r="N18" s="196"/>
      <c r="O18" s="196"/>
      <c r="P18" s="196"/>
      <c r="Q18" s="196"/>
      <c r="R18" s="196"/>
      <c r="S18" s="196"/>
      <c r="T18" s="196"/>
      <c r="U18" s="196"/>
      <c r="V18" s="196"/>
      <c r="W18" s="196"/>
      <c r="X18" s="196"/>
      <c r="Y18" s="196"/>
      <c r="Z18" s="265"/>
      <c r="AA18" s="99"/>
      <c r="AB18" s="274"/>
      <c r="AC18" s="274"/>
      <c r="AD18" s="274"/>
      <c r="AE18" s="274"/>
      <c r="AF18" s="274"/>
      <c r="AG18" s="274"/>
      <c r="AH18" s="274"/>
      <c r="AI18" s="274"/>
      <c r="AJ18" s="274"/>
      <c r="AK18" s="274"/>
      <c r="AL18" s="274"/>
      <c r="AM18" s="274"/>
      <c r="AN18" s="274"/>
      <c r="AO18" s="26"/>
      <c r="AP18" s="26"/>
      <c r="AQ18" s="36"/>
      <c r="AR18" s="26"/>
      <c r="AS18" s="26"/>
      <c r="AT18" s="26"/>
      <c r="AU18" s="26"/>
      <c r="AV18" s="26"/>
      <c r="AW18" s="26"/>
      <c r="AX18" s="26"/>
      <c r="AY18" s="26"/>
      <c r="AZ18" s="26"/>
      <c r="BC18" s="2"/>
    </row>
    <row r="19" spans="1:55" ht="7.5" customHeight="1" x14ac:dyDescent="0.4">
      <c r="A19" s="196"/>
      <c r="B19" s="196"/>
      <c r="C19" s="196"/>
      <c r="D19" s="196"/>
      <c r="E19" s="196"/>
      <c r="F19" s="196"/>
      <c r="G19" s="196"/>
      <c r="H19" s="196"/>
      <c r="I19" s="196"/>
      <c r="J19" s="196"/>
      <c r="K19" s="196"/>
      <c r="L19" s="171"/>
      <c r="M19" s="196"/>
      <c r="N19" s="196"/>
      <c r="O19" s="196"/>
      <c r="P19" s="196"/>
      <c r="Q19" s="196"/>
      <c r="R19" s="196"/>
      <c r="S19" s="196"/>
      <c r="T19" s="196"/>
      <c r="U19" s="196"/>
      <c r="V19" s="196"/>
      <c r="W19" s="196"/>
      <c r="X19" s="196"/>
      <c r="Y19" s="196"/>
      <c r="Z19" s="265"/>
      <c r="AA19" s="26"/>
      <c r="AB19" s="274"/>
      <c r="AC19" s="274"/>
      <c r="AD19" s="274"/>
      <c r="AE19" s="274"/>
      <c r="AF19" s="274"/>
      <c r="AG19" s="274"/>
      <c r="AH19" s="274"/>
      <c r="AI19" s="274"/>
      <c r="AJ19" s="274"/>
      <c r="AK19" s="274"/>
      <c r="AL19" s="274"/>
      <c r="AM19" s="274"/>
      <c r="AN19" s="274"/>
      <c r="AO19" s="26"/>
      <c r="AP19" s="26"/>
      <c r="AQ19" s="36"/>
      <c r="AR19" s="26"/>
      <c r="AS19" s="26"/>
      <c r="AT19" s="26"/>
      <c r="AU19" s="26"/>
      <c r="AV19" s="26"/>
      <c r="AW19" s="26"/>
      <c r="AX19" s="26"/>
      <c r="AY19" s="26"/>
      <c r="AZ19" s="26"/>
      <c r="BC19" s="2"/>
    </row>
    <row r="20" spans="1:55" ht="18.75" customHeight="1" x14ac:dyDescent="0.4">
      <c r="A20" s="166"/>
      <c r="B20" s="199" t="str">
        <f>IF(AND(BC22=TRUE,BC24=TRUE,BC26=TRUE,BC28=TRUE,BC30=TRUE,BC32=TRUE,BC34=TRUE,BC36=TRUE),"","※チェックが入っていない項目があります。")</f>
        <v>※チェックが入っていない項目があります。</v>
      </c>
      <c r="C20" s="199"/>
      <c r="D20" s="199"/>
      <c r="E20" s="199"/>
      <c r="F20" s="199"/>
      <c r="G20" s="199"/>
      <c r="H20" s="199"/>
      <c r="I20" s="199"/>
      <c r="J20" s="199"/>
      <c r="K20" s="199"/>
      <c r="L20" s="199"/>
      <c r="M20" s="199"/>
      <c r="N20" s="199"/>
      <c r="O20" s="199"/>
      <c r="P20" s="199"/>
      <c r="Q20" s="199"/>
      <c r="R20" s="199"/>
      <c r="S20" s="199"/>
      <c r="T20" s="199"/>
      <c r="U20" s="166"/>
      <c r="V20" s="166"/>
      <c r="W20" s="166"/>
      <c r="X20" s="166"/>
      <c r="Y20" s="166"/>
      <c r="Z20" s="36"/>
      <c r="AA20" s="36"/>
      <c r="AB20" s="36"/>
      <c r="AC20" s="36"/>
      <c r="AD20" s="36"/>
      <c r="AE20" s="36"/>
      <c r="AF20" s="36"/>
      <c r="AG20" s="36"/>
      <c r="AH20" s="36"/>
      <c r="AI20" s="36"/>
      <c r="AJ20" s="36"/>
      <c r="AK20" s="36"/>
      <c r="AL20" s="36"/>
      <c r="AM20" s="36"/>
      <c r="AN20" s="36"/>
      <c r="AO20" s="36"/>
      <c r="AP20" s="36"/>
      <c r="AQ20" s="36"/>
      <c r="AR20" s="26"/>
      <c r="AS20" s="26"/>
      <c r="AT20" s="26"/>
      <c r="AU20" s="26"/>
      <c r="AV20" s="26"/>
      <c r="AW20" s="26"/>
      <c r="AX20" s="26"/>
      <c r="AY20" s="26"/>
      <c r="AZ20" s="26"/>
    </row>
    <row r="21" spans="1:55" ht="9" customHeight="1" x14ac:dyDescent="0.4">
      <c r="A21" s="36"/>
      <c r="B21" s="40"/>
      <c r="C21" s="41"/>
      <c r="D21" s="41"/>
      <c r="E21" s="41"/>
      <c r="F21" s="41"/>
      <c r="G21" s="41"/>
      <c r="H21" s="41"/>
      <c r="I21" s="41"/>
      <c r="J21" s="41"/>
      <c r="K21" s="41"/>
      <c r="L21" s="42"/>
      <c r="M21" s="42"/>
      <c r="N21" s="42"/>
      <c r="O21" s="42"/>
      <c r="P21" s="42"/>
      <c r="Q21" s="42"/>
      <c r="R21" s="42"/>
      <c r="S21" s="42"/>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26"/>
      <c r="AS21" s="26"/>
      <c r="AT21" s="26"/>
      <c r="AU21" s="26"/>
      <c r="AV21" s="26"/>
      <c r="AW21" s="26"/>
      <c r="AX21" s="26"/>
      <c r="AY21" s="26"/>
      <c r="AZ21" s="26"/>
    </row>
    <row r="22" spans="1:55" ht="18.75" customHeight="1" x14ac:dyDescent="0.4">
      <c r="A22" s="36"/>
      <c r="B22" s="36"/>
      <c r="C22" s="268" t="s">
        <v>51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8"/>
      <c r="AR22" s="198"/>
      <c r="AS22" s="198"/>
      <c r="AT22" s="198"/>
      <c r="AU22" s="198"/>
      <c r="AV22" s="198"/>
      <c r="AW22" s="198"/>
      <c r="AX22" s="198"/>
      <c r="AY22" s="34"/>
      <c r="AZ22" s="26"/>
      <c r="BC22" s="11" t="b">
        <v>0</v>
      </c>
    </row>
    <row r="23" spans="1:55" ht="11.1" customHeight="1" x14ac:dyDescent="0.4">
      <c r="A23" s="36"/>
      <c r="B23" s="36"/>
      <c r="C23" s="43"/>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34"/>
      <c r="AR23" s="34"/>
      <c r="AS23" s="34"/>
      <c r="AT23" s="34"/>
      <c r="AU23" s="34"/>
      <c r="AV23" s="34"/>
      <c r="AW23" s="34"/>
      <c r="AX23" s="34"/>
      <c r="AY23" s="34"/>
      <c r="AZ23" s="26"/>
    </row>
    <row r="24" spans="1:55" ht="18.75" customHeight="1" x14ac:dyDescent="0.4">
      <c r="A24" s="36"/>
      <c r="B24" s="36"/>
      <c r="C24" s="185" t="s">
        <v>21</v>
      </c>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44"/>
      <c r="AJ24" s="44"/>
      <c r="AK24" s="44"/>
      <c r="AL24" s="44"/>
      <c r="AM24" s="44"/>
      <c r="AN24" s="44"/>
      <c r="AO24" s="44"/>
      <c r="AP24" s="44"/>
      <c r="AQ24" s="26"/>
      <c r="AR24" s="26"/>
      <c r="AS24" s="26"/>
      <c r="AT24" s="26"/>
      <c r="AU24" s="26"/>
      <c r="AV24" s="26"/>
      <c r="AW24" s="26"/>
      <c r="AX24" s="26"/>
      <c r="AY24" s="26"/>
      <c r="AZ24" s="26"/>
      <c r="BC24" s="11" t="b">
        <v>0</v>
      </c>
    </row>
    <row r="25" spans="1:55" ht="11.1" customHeight="1" x14ac:dyDescent="0.4">
      <c r="A25" s="36"/>
      <c r="B25" s="36"/>
      <c r="C25" s="44"/>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4"/>
      <c r="AJ25" s="44"/>
      <c r="AK25" s="44"/>
      <c r="AL25" s="44"/>
      <c r="AM25" s="44"/>
      <c r="AN25" s="44"/>
      <c r="AO25" s="44"/>
      <c r="AP25" s="44"/>
      <c r="AQ25" s="26"/>
      <c r="AR25" s="26"/>
      <c r="AS25" s="26"/>
      <c r="AT25" s="26"/>
      <c r="AU25" s="26"/>
      <c r="AV25" s="26"/>
      <c r="AW25" s="26"/>
      <c r="AX25" s="26"/>
      <c r="AY25" s="26"/>
      <c r="AZ25" s="26"/>
    </row>
    <row r="26" spans="1:55" ht="18.75" customHeight="1" x14ac:dyDescent="0.4">
      <c r="A26" s="36"/>
      <c r="B26" s="36"/>
      <c r="C26" s="185" t="s">
        <v>22</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98"/>
      <c r="AJ26" s="198"/>
      <c r="AK26" s="198"/>
      <c r="AL26" s="198"/>
      <c r="AM26" s="198"/>
      <c r="AN26" s="198"/>
      <c r="AO26" s="198"/>
      <c r="AP26" s="198"/>
      <c r="AQ26" s="198"/>
      <c r="AR26" s="198"/>
      <c r="AS26" s="198"/>
      <c r="AT26" s="198"/>
      <c r="AU26" s="198"/>
      <c r="AV26" s="198"/>
      <c r="AW26" s="198"/>
      <c r="AX26" s="198"/>
      <c r="AY26" s="26"/>
      <c r="AZ26" s="26"/>
      <c r="BC26" s="11" t="b">
        <v>0</v>
      </c>
    </row>
    <row r="27" spans="1:55" ht="11.1" customHeight="1" x14ac:dyDescent="0.4">
      <c r="A27" s="36"/>
      <c r="B27" s="36"/>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4"/>
      <c r="AJ27" s="44"/>
      <c r="AK27" s="44"/>
      <c r="AL27" s="44"/>
      <c r="AM27" s="44"/>
      <c r="AN27" s="44"/>
      <c r="AO27" s="44"/>
      <c r="AP27" s="44"/>
      <c r="AQ27" s="26"/>
      <c r="AR27" s="26"/>
      <c r="AS27" s="26"/>
      <c r="AT27" s="26"/>
      <c r="AU27" s="26"/>
      <c r="AV27" s="26"/>
      <c r="AW27" s="26"/>
      <c r="AX27" s="26"/>
      <c r="AY27" s="26"/>
      <c r="AZ27" s="26"/>
    </row>
    <row r="28" spans="1:55" ht="18.75" customHeight="1" x14ac:dyDescent="0.4">
      <c r="A28" s="36"/>
      <c r="B28" s="36"/>
      <c r="C28" s="185" t="s">
        <v>199</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44"/>
      <c r="AJ28" s="44"/>
      <c r="AK28" s="44"/>
      <c r="AL28" s="44"/>
      <c r="AM28" s="44"/>
      <c r="AN28" s="44"/>
      <c r="AO28" s="44"/>
      <c r="AP28" s="44"/>
      <c r="AQ28" s="26"/>
      <c r="AR28" s="26"/>
      <c r="AS28" s="26"/>
      <c r="AT28" s="26"/>
      <c r="AU28" s="26"/>
      <c r="AV28" s="26"/>
      <c r="AW28" s="26"/>
      <c r="AX28" s="26"/>
      <c r="AY28" s="26"/>
      <c r="AZ28" s="26"/>
      <c r="BC28" s="11" t="b">
        <v>0</v>
      </c>
    </row>
    <row r="29" spans="1:55" ht="11.1" customHeight="1" x14ac:dyDescent="0.4">
      <c r="A29" s="36"/>
      <c r="B29" s="36"/>
      <c r="C29" s="44"/>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4"/>
      <c r="AJ29" s="44"/>
      <c r="AK29" s="44"/>
      <c r="AL29" s="44"/>
      <c r="AM29" s="44"/>
      <c r="AN29" s="44"/>
      <c r="AO29" s="44"/>
      <c r="AP29" s="44"/>
      <c r="AQ29" s="26"/>
      <c r="AR29" s="26"/>
      <c r="AS29" s="26"/>
      <c r="AT29" s="26"/>
      <c r="AU29" s="26"/>
      <c r="AV29" s="26"/>
      <c r="AW29" s="26"/>
      <c r="AX29" s="26"/>
      <c r="AY29" s="26"/>
      <c r="AZ29" s="26"/>
    </row>
    <row r="30" spans="1:55" ht="18.75" customHeight="1" x14ac:dyDescent="0.4">
      <c r="A30" s="36"/>
      <c r="B30" s="36"/>
      <c r="C30" s="185" t="s">
        <v>23</v>
      </c>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44"/>
      <c r="AJ30" s="44"/>
      <c r="AK30" s="44"/>
      <c r="AL30" s="44"/>
      <c r="AM30" s="44"/>
      <c r="AN30" s="44"/>
      <c r="AO30" s="44"/>
      <c r="AP30" s="44"/>
      <c r="AQ30" s="26"/>
      <c r="AR30" s="26"/>
      <c r="AS30" s="26"/>
      <c r="AT30" s="26"/>
      <c r="AU30" s="26"/>
      <c r="AV30" s="26"/>
      <c r="AW30" s="26"/>
      <c r="AX30" s="26"/>
      <c r="AY30" s="26"/>
      <c r="AZ30" s="26"/>
      <c r="BC30" s="11" t="b">
        <v>0</v>
      </c>
    </row>
    <row r="31" spans="1:55" ht="11.1" customHeight="1" x14ac:dyDescent="0.4">
      <c r="A31" s="176"/>
      <c r="B31" s="176"/>
      <c r="C31" s="173"/>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3"/>
      <c r="AJ31" s="173"/>
      <c r="AK31" s="173"/>
      <c r="AL31" s="173"/>
      <c r="AM31" s="173"/>
      <c r="AN31" s="173"/>
      <c r="AO31" s="173"/>
      <c r="AP31" s="173"/>
      <c r="AQ31" s="175"/>
      <c r="AR31" s="175"/>
      <c r="AS31" s="175"/>
      <c r="AT31" s="175"/>
      <c r="AU31" s="175"/>
      <c r="AV31" s="175"/>
      <c r="AW31" s="175"/>
      <c r="AX31" s="175"/>
      <c r="AY31" s="175"/>
      <c r="AZ31" s="175"/>
    </row>
    <row r="32" spans="1:55" ht="18.75" customHeight="1" x14ac:dyDescent="0.4">
      <c r="A32" s="176"/>
      <c r="B32" s="176"/>
      <c r="C32" s="200" t="s">
        <v>210</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196"/>
      <c r="AJ32" s="196"/>
      <c r="AK32" s="196"/>
      <c r="AL32" s="196"/>
      <c r="AM32" s="196"/>
      <c r="AN32" s="196"/>
      <c r="AO32" s="196"/>
      <c r="AP32" s="196"/>
      <c r="AQ32" s="196"/>
      <c r="AR32" s="196"/>
      <c r="AS32" s="196"/>
      <c r="AT32" s="196"/>
      <c r="AU32" s="196"/>
      <c r="AV32" s="196"/>
      <c r="AW32" s="196"/>
      <c r="AX32" s="196"/>
      <c r="AY32" s="196"/>
      <c r="AZ32" s="196"/>
      <c r="BC32" s="11" t="b">
        <v>0</v>
      </c>
    </row>
    <row r="33" spans="1:55" ht="11.1" customHeight="1" x14ac:dyDescent="0.4">
      <c r="A33" s="36"/>
      <c r="B33" s="36"/>
      <c r="C33" s="44"/>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4"/>
      <c r="AJ33" s="44"/>
      <c r="AK33" s="44"/>
      <c r="AL33" s="44"/>
      <c r="AM33" s="44"/>
      <c r="AN33" s="44"/>
      <c r="AO33" s="44"/>
      <c r="AP33" s="44"/>
      <c r="AQ33" s="26"/>
      <c r="AR33" s="26"/>
      <c r="AS33" s="26"/>
      <c r="AT33" s="26"/>
      <c r="AU33" s="26"/>
      <c r="AV33" s="26"/>
      <c r="AW33" s="26"/>
      <c r="AX33" s="26"/>
      <c r="AY33" s="26"/>
      <c r="AZ33" s="26"/>
    </row>
    <row r="34" spans="1:55" ht="18.75" customHeight="1" x14ac:dyDescent="0.4">
      <c r="A34" s="36"/>
      <c r="B34" s="103" t="s">
        <v>138</v>
      </c>
      <c r="C34" s="200" t="s">
        <v>213</v>
      </c>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5" t="s">
        <v>178</v>
      </c>
      <c r="AD34" s="196"/>
      <c r="AE34" s="196"/>
      <c r="AF34" s="196"/>
      <c r="AG34" s="196"/>
      <c r="AH34" s="196"/>
      <c r="AI34" s="165"/>
      <c r="AJ34" s="165"/>
      <c r="AK34" s="165"/>
      <c r="AL34" s="165"/>
      <c r="AM34" s="34"/>
      <c r="AN34" s="26"/>
      <c r="AO34" s="34"/>
      <c r="AP34" s="34"/>
      <c r="AQ34" s="34"/>
      <c r="AR34" s="34"/>
      <c r="AS34" s="34"/>
      <c r="AT34" s="34"/>
      <c r="AU34" s="34"/>
      <c r="AV34" s="34"/>
      <c r="AW34" s="34"/>
      <c r="AX34" s="34"/>
      <c r="AY34" s="34"/>
      <c r="AZ34" s="34"/>
      <c r="BA34"/>
      <c r="BC34" s="11" t="b">
        <v>0</v>
      </c>
    </row>
    <row r="35" spans="1:55" ht="11.1" customHeight="1" x14ac:dyDescent="0.4">
      <c r="A35" s="36"/>
      <c r="B35" s="36"/>
      <c r="C35" s="4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4"/>
      <c r="AJ35" s="44"/>
      <c r="AK35" s="44"/>
      <c r="AL35" s="44"/>
      <c r="AM35" s="44"/>
      <c r="AN35" s="44"/>
      <c r="AO35" s="44"/>
      <c r="AP35" s="44"/>
      <c r="AQ35" s="26"/>
      <c r="AR35" s="26"/>
      <c r="AS35" s="26"/>
      <c r="AT35" s="26"/>
      <c r="AU35" s="26"/>
      <c r="AV35" s="26"/>
      <c r="AW35" s="26"/>
      <c r="AX35" s="26"/>
      <c r="AY35" s="26"/>
      <c r="AZ35" s="26"/>
    </row>
    <row r="36" spans="1:55" ht="18.75" customHeight="1" x14ac:dyDescent="0.4">
      <c r="A36" s="36"/>
      <c r="B36" s="36"/>
      <c r="C36" s="185" t="s">
        <v>52</v>
      </c>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c r="BC36" s="11" t="b">
        <v>0</v>
      </c>
    </row>
    <row r="37" spans="1:55" ht="10.5" customHeight="1" x14ac:dyDescent="0.4">
      <c r="A37" s="36"/>
      <c r="B37" s="36"/>
      <c r="C37" s="36"/>
      <c r="D37" s="37"/>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4"/>
      <c r="AS37" s="34"/>
      <c r="AT37" s="34"/>
      <c r="AU37" s="34"/>
      <c r="AV37" s="34"/>
      <c r="AW37" s="34"/>
      <c r="AX37" s="26"/>
      <c r="AY37" s="26"/>
      <c r="AZ37" s="26"/>
    </row>
    <row r="38" spans="1:55" ht="18.75" customHeight="1" x14ac:dyDescent="0.4">
      <c r="A38" s="36"/>
      <c r="B38" s="36"/>
      <c r="C38" s="36"/>
      <c r="D38" s="26"/>
      <c r="E38" s="2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162"/>
      <c r="AQ38" s="162"/>
      <c r="AR38" s="162"/>
      <c r="AS38" s="162"/>
      <c r="AT38" s="162"/>
      <c r="AU38" s="197" t="s">
        <v>117</v>
      </c>
      <c r="AV38" s="197"/>
      <c r="AW38" s="197"/>
      <c r="AX38" s="197"/>
      <c r="AY38" s="197"/>
      <c r="AZ38" s="197"/>
    </row>
    <row r="39" spans="1:55" ht="22.5" customHeight="1" x14ac:dyDescent="0.4">
      <c r="A39" s="269" t="s">
        <v>208</v>
      </c>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5" t="s">
        <v>196</v>
      </c>
      <c r="AO39" s="196"/>
      <c r="AP39" s="196"/>
      <c r="AQ39" s="196"/>
      <c r="AR39" s="196"/>
      <c r="AS39" s="196"/>
      <c r="AT39" s="163"/>
      <c r="AU39" s="197"/>
      <c r="AV39" s="197"/>
      <c r="AW39" s="197"/>
      <c r="AX39" s="197"/>
      <c r="AY39" s="197"/>
      <c r="AZ39" s="197"/>
    </row>
    <row r="40" spans="1:55" ht="18.75" customHeight="1" thickBot="1" x14ac:dyDescent="0.45">
      <c r="A40" s="4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34"/>
      <c r="AK40" s="34"/>
      <c r="AL40" s="34"/>
      <c r="AM40" s="34"/>
      <c r="AN40" s="34"/>
      <c r="AO40" s="34"/>
      <c r="AP40" s="34"/>
      <c r="AQ40" s="34"/>
      <c r="AR40" s="34"/>
      <c r="AS40" s="26"/>
      <c r="AT40" s="26"/>
      <c r="AU40" s="26"/>
      <c r="AV40" s="26"/>
      <c r="AW40" s="26"/>
      <c r="AX40" s="26"/>
      <c r="AY40" s="26"/>
      <c r="AZ40" s="26"/>
    </row>
    <row r="41" spans="1:55" ht="18.75" customHeight="1" x14ac:dyDescent="0.4">
      <c r="A41" s="36"/>
      <c r="B41" s="188" t="s">
        <v>79</v>
      </c>
      <c r="C41" s="189"/>
      <c r="D41" s="190"/>
      <c r="E41" s="27"/>
      <c r="F41" s="187" t="s">
        <v>217</v>
      </c>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06"/>
    </row>
    <row r="42" spans="1:55" ht="18.75" customHeight="1" thickBot="1" x14ac:dyDescent="0.45">
      <c r="A42" s="36"/>
      <c r="B42" s="191"/>
      <c r="C42" s="192"/>
      <c r="D42" s="193"/>
      <c r="E42" s="2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06"/>
    </row>
    <row r="43" spans="1:55" ht="7.5" customHeight="1" x14ac:dyDescent="0.4">
      <c r="A43" s="166"/>
      <c r="B43" s="39"/>
      <c r="C43" s="168"/>
      <c r="D43" s="168"/>
      <c r="E43" s="2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4"/>
    </row>
    <row r="44" spans="1:55" ht="18.75" customHeight="1" x14ac:dyDescent="0.4">
      <c r="A44" s="157"/>
      <c r="B44" s="39"/>
      <c r="C44" s="158" t="s">
        <v>198</v>
      </c>
      <c r="D44" s="156"/>
      <c r="E44" s="178" t="s">
        <v>214</v>
      </c>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7"/>
      <c r="AG44" s="177"/>
      <c r="AH44" s="177"/>
      <c r="AI44" s="177"/>
      <c r="AJ44" s="52"/>
      <c r="AK44" s="52"/>
      <c r="AL44" s="52"/>
      <c r="AM44" s="52"/>
      <c r="AN44" s="52"/>
      <c r="AO44" s="52"/>
      <c r="AP44" s="52"/>
      <c r="AQ44" s="52"/>
      <c r="AR44" s="52"/>
      <c r="AS44" s="52"/>
      <c r="AT44" s="52"/>
      <c r="AU44" s="52"/>
      <c r="AV44" s="52"/>
      <c r="AW44" s="52"/>
      <c r="AX44" s="52"/>
      <c r="AY44" s="52"/>
      <c r="AZ44" s="159"/>
      <c r="BA44" s="155"/>
    </row>
    <row r="45" spans="1:55" ht="18.75" customHeight="1" x14ac:dyDescent="0.4">
      <c r="A45" s="157"/>
      <c r="B45" s="39"/>
      <c r="C45" s="160"/>
      <c r="D45" s="161"/>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7"/>
      <c r="AG45" s="177"/>
      <c r="AH45" s="177"/>
      <c r="AI45" s="177"/>
      <c r="AJ45" s="52"/>
      <c r="AK45" s="52"/>
      <c r="AL45" s="52"/>
      <c r="AM45" s="52"/>
      <c r="AN45" s="52"/>
      <c r="AO45" s="52"/>
      <c r="AP45" s="52"/>
      <c r="AQ45" s="52"/>
      <c r="AR45" s="52"/>
      <c r="AS45" s="52"/>
      <c r="AT45" s="52"/>
      <c r="AU45" s="52"/>
      <c r="AV45" s="52"/>
      <c r="AW45" s="52"/>
      <c r="AX45" s="52"/>
      <c r="AY45" s="52"/>
      <c r="AZ45" s="159"/>
      <c r="BA45" s="155"/>
    </row>
    <row r="46" spans="1:55" ht="15" customHeight="1" thickBot="1" x14ac:dyDescent="0.45">
      <c r="A46" s="36"/>
      <c r="B46" s="39"/>
      <c r="C46" s="49"/>
      <c r="D46" s="49"/>
      <c r="E46" s="27"/>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row>
    <row r="47" spans="1:55" ht="18.75" customHeight="1" x14ac:dyDescent="0.4">
      <c r="A47" s="36"/>
      <c r="B47" s="188" t="s">
        <v>80</v>
      </c>
      <c r="C47" s="189"/>
      <c r="D47" s="190"/>
      <c r="E47" s="27"/>
      <c r="F47" s="187" t="s">
        <v>216</v>
      </c>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79"/>
      <c r="AU47" s="179"/>
      <c r="AV47" s="179"/>
      <c r="AW47" s="179"/>
      <c r="AX47" s="179"/>
      <c r="AY47" s="28"/>
      <c r="AZ47" s="28"/>
      <c r="BA47" s="107"/>
    </row>
    <row r="48" spans="1:55" ht="18.75" customHeight="1" thickBot="1" x14ac:dyDescent="0.45">
      <c r="A48" s="36"/>
      <c r="B48" s="289"/>
      <c r="C48" s="290"/>
      <c r="D48" s="291"/>
      <c r="E48" s="2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79"/>
      <c r="AU48" s="179"/>
      <c r="AV48" s="179"/>
      <c r="AW48" s="179"/>
      <c r="AX48" s="179"/>
      <c r="AY48" s="28"/>
      <c r="AZ48" s="28"/>
      <c r="BA48" s="107"/>
    </row>
    <row r="49" spans="1:55" ht="18.75" customHeight="1" x14ac:dyDescent="0.4">
      <c r="A49" s="36"/>
      <c r="B49" s="50"/>
      <c r="C49" s="50"/>
      <c r="D49" s="27"/>
      <c r="E49" s="27"/>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28"/>
      <c r="AX49" s="28"/>
      <c r="AY49" s="28"/>
      <c r="AZ49" s="28"/>
      <c r="BA49" s="107"/>
    </row>
    <row r="50" spans="1:55" ht="18" customHeight="1" x14ac:dyDescent="0.4">
      <c r="A50" s="36"/>
      <c r="B50" s="260" t="s">
        <v>197</v>
      </c>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198"/>
      <c r="AK50" s="198"/>
      <c r="AL50" s="198"/>
      <c r="AM50" s="198"/>
      <c r="AN50" s="198"/>
      <c r="AO50" s="198"/>
      <c r="AP50" s="26"/>
      <c r="AQ50" s="26"/>
      <c r="AR50" s="26"/>
      <c r="AS50" s="26"/>
      <c r="AT50" s="26"/>
      <c r="AU50" s="26"/>
      <c r="AV50" s="26"/>
      <c r="AW50" s="26"/>
      <c r="AX50" s="26"/>
      <c r="AY50" s="26"/>
      <c r="AZ50" s="26"/>
    </row>
    <row r="51" spans="1:55" ht="18.75" customHeight="1" x14ac:dyDescent="0.4">
      <c r="A51" s="36"/>
      <c r="B51" s="251" t="s">
        <v>200</v>
      </c>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3"/>
      <c r="AK51" s="253"/>
      <c r="AL51" s="253"/>
      <c r="AM51" s="253"/>
      <c r="AN51" s="253"/>
      <c r="AO51" s="196"/>
      <c r="AP51" s="196"/>
      <c r="AQ51" s="196"/>
      <c r="AR51" s="196"/>
      <c r="AS51" s="196"/>
      <c r="AT51" s="196"/>
      <c r="AU51" s="196"/>
      <c r="AV51" s="196"/>
      <c r="AW51" s="196"/>
      <c r="AX51" s="196"/>
      <c r="AY51" s="196"/>
      <c r="AZ51" s="196"/>
    </row>
    <row r="52" spans="1:55" ht="18.75" customHeight="1" x14ac:dyDescent="0.4">
      <c r="A52" s="36"/>
      <c r="B52" s="199" t="str">
        <f>IF(AI61="NG","※要件を満たしていないため申請できません。詳細は計算シートをご確認ください。","")</f>
        <v>※要件を満たしていないため申請できません。詳細は計算シートをご確認ください。</v>
      </c>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8"/>
      <c r="AF52" s="198"/>
      <c r="AG52" s="198"/>
      <c r="AH52" s="198"/>
      <c r="AI52" s="198"/>
      <c r="AJ52" s="36"/>
      <c r="AK52" s="36"/>
      <c r="AL52" s="36"/>
      <c r="AM52" s="36"/>
      <c r="AN52" s="36"/>
      <c r="AO52" s="36"/>
      <c r="AP52" s="36"/>
      <c r="AQ52" s="36"/>
      <c r="AR52" s="26"/>
      <c r="AS52" s="26"/>
      <c r="AT52" s="26"/>
      <c r="AU52" s="26"/>
      <c r="AV52" s="26"/>
      <c r="AW52" s="26"/>
      <c r="AX52" s="26"/>
      <c r="AY52" s="26"/>
      <c r="AZ52" s="26"/>
    </row>
    <row r="53" spans="1:55" ht="7.5" customHeight="1" x14ac:dyDescent="0.4">
      <c r="A53" s="36"/>
      <c r="B53" s="40"/>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34"/>
      <c r="AF53" s="34"/>
      <c r="AG53" s="34"/>
      <c r="AH53" s="34"/>
      <c r="AI53" s="34"/>
      <c r="AJ53" s="36"/>
      <c r="AK53" s="36"/>
      <c r="AL53" s="36"/>
      <c r="AM53" s="36"/>
      <c r="AN53" s="36"/>
      <c r="AO53" s="36"/>
      <c r="AP53" s="36"/>
      <c r="AQ53" s="36"/>
      <c r="AR53" s="26"/>
      <c r="AS53" s="26"/>
      <c r="AT53" s="26"/>
      <c r="AU53" s="26"/>
      <c r="AV53" s="26"/>
      <c r="AW53" s="26"/>
      <c r="AX53" s="26"/>
      <c r="AY53" s="26"/>
      <c r="AZ53" s="26"/>
    </row>
    <row r="54" spans="1:55" ht="18.75" customHeight="1" x14ac:dyDescent="0.4">
      <c r="A54" s="36"/>
      <c r="B54" s="40"/>
      <c r="C54" s="42"/>
      <c r="D54" s="42"/>
      <c r="E54" s="42"/>
      <c r="F54" s="42"/>
      <c r="G54" s="42"/>
      <c r="H54" s="42"/>
      <c r="I54" s="42"/>
      <c r="J54" s="42"/>
      <c r="K54" s="257" t="s">
        <v>184</v>
      </c>
      <c r="L54" s="258"/>
      <c r="M54" s="258"/>
      <c r="N54" s="258"/>
      <c r="O54" s="258"/>
      <c r="P54" s="258"/>
      <c r="Q54" s="258"/>
      <c r="R54" s="42"/>
      <c r="S54" s="42"/>
      <c r="T54" s="42"/>
      <c r="U54" s="42"/>
      <c r="V54" s="42"/>
      <c r="W54" s="257" t="s">
        <v>183</v>
      </c>
      <c r="X54" s="259"/>
      <c r="Y54" s="259"/>
      <c r="Z54" s="259"/>
      <c r="AA54" s="259"/>
      <c r="AB54" s="259"/>
      <c r="AC54" s="42"/>
      <c r="AD54" s="42"/>
      <c r="AE54" s="34"/>
      <c r="AF54" s="34"/>
      <c r="AG54" s="34"/>
      <c r="AH54" s="34"/>
      <c r="AI54" s="34"/>
      <c r="AJ54" s="36"/>
      <c r="AK54" s="36"/>
      <c r="AL54" s="36"/>
      <c r="AM54" s="36"/>
      <c r="AN54" s="36"/>
      <c r="AO54" s="36"/>
      <c r="AP54" s="36"/>
      <c r="AQ54" s="36"/>
      <c r="AR54" s="26"/>
      <c r="AS54" s="26"/>
      <c r="AT54" s="26"/>
      <c r="AU54" s="26"/>
      <c r="AV54" s="26"/>
      <c r="AW54" s="26"/>
      <c r="AX54" s="26"/>
      <c r="AY54" s="26"/>
      <c r="AZ54" s="26"/>
    </row>
    <row r="55" spans="1:55" ht="18.75" customHeight="1" x14ac:dyDescent="0.4">
      <c r="A55" s="36"/>
      <c r="B55" s="51"/>
      <c r="C55" s="34"/>
      <c r="D55" s="34"/>
      <c r="E55" s="34"/>
      <c r="F55" s="34"/>
      <c r="G55" s="34"/>
      <c r="H55" s="34"/>
      <c r="I55" s="34"/>
      <c r="J55" s="26"/>
      <c r="K55" s="237" t="s">
        <v>206</v>
      </c>
      <c r="L55" s="238"/>
      <c r="M55" s="238"/>
      <c r="N55" s="238"/>
      <c r="O55" s="238"/>
      <c r="P55" s="238"/>
      <c r="Q55" s="239"/>
      <c r="R55" s="26"/>
      <c r="S55" s="87"/>
      <c r="T55" s="87"/>
      <c r="U55" s="88"/>
      <c r="V55" s="87"/>
      <c r="W55" s="240"/>
      <c r="X55" s="241"/>
      <c r="Y55" s="241"/>
      <c r="Z55" s="241"/>
      <c r="AA55" s="241"/>
      <c r="AB55" s="242"/>
      <c r="AC55" s="93"/>
      <c r="AD55" s="199" t="str">
        <f>IF(W55="","※対象年を選択してください。","")</f>
        <v>※対象年を選択してください。</v>
      </c>
      <c r="AE55" s="199"/>
      <c r="AF55" s="199"/>
      <c r="AG55" s="199"/>
      <c r="AH55" s="199"/>
      <c r="AI55" s="199"/>
      <c r="AJ55" s="199"/>
      <c r="AK55" s="199"/>
      <c r="AL55" s="199"/>
      <c r="AM55" s="199"/>
      <c r="AN55" s="199"/>
      <c r="AO55" s="199"/>
      <c r="AP55" s="199"/>
      <c r="AQ55" s="34"/>
      <c r="AR55" s="34"/>
      <c r="AS55" s="52"/>
      <c r="AT55" s="52"/>
      <c r="AU55" s="52"/>
      <c r="AV55" s="52"/>
      <c r="AW55" s="52"/>
      <c r="AX55" s="52"/>
      <c r="AY55" s="52"/>
      <c r="AZ55" s="52"/>
      <c r="BC55" s="2"/>
    </row>
    <row r="56" spans="1:55" ht="6.75" customHeight="1" thickBot="1" x14ac:dyDescent="0.45">
      <c r="A56" s="36"/>
      <c r="B56" s="51"/>
      <c r="C56" s="34"/>
      <c r="D56" s="34"/>
      <c r="E56" s="34"/>
      <c r="F56" s="34"/>
      <c r="G56" s="34"/>
      <c r="H56" s="34"/>
      <c r="I56" s="34"/>
      <c r="J56" s="26"/>
      <c r="K56" s="91"/>
      <c r="L56" s="91"/>
      <c r="M56" s="91"/>
      <c r="N56" s="91"/>
      <c r="O56" s="91"/>
      <c r="P56" s="91"/>
      <c r="Q56" s="91"/>
      <c r="R56" s="26"/>
      <c r="S56" s="87"/>
      <c r="T56" s="87"/>
      <c r="U56" s="88"/>
      <c r="V56" s="87"/>
      <c r="W56" s="92"/>
      <c r="X56" s="92"/>
      <c r="Y56" s="92"/>
      <c r="Z56" s="92"/>
      <c r="AA56" s="92"/>
      <c r="AB56" s="92"/>
      <c r="AC56" s="40"/>
      <c r="AD56" s="40"/>
      <c r="AE56" s="40"/>
      <c r="AF56" s="40"/>
      <c r="AG56" s="40"/>
      <c r="AH56" s="40"/>
      <c r="AI56" s="40"/>
      <c r="AJ56" s="40"/>
      <c r="AK56" s="40"/>
      <c r="AL56" s="40"/>
      <c r="AM56" s="40"/>
      <c r="AN56" s="40"/>
      <c r="AO56" s="40"/>
      <c r="AP56" s="34"/>
      <c r="AQ56" s="34"/>
      <c r="AR56" s="34"/>
      <c r="AS56" s="52"/>
      <c r="AT56" s="52"/>
      <c r="AU56" s="52"/>
      <c r="AV56" s="52"/>
      <c r="AW56" s="52"/>
      <c r="AX56" s="52"/>
      <c r="AY56" s="52"/>
      <c r="AZ56" s="52"/>
      <c r="BA56" s="108"/>
      <c r="BB56"/>
    </row>
    <row r="57" spans="1:55" ht="37.5" customHeight="1" thickBot="1" x14ac:dyDescent="0.45">
      <c r="A57" s="36"/>
      <c r="B57" s="243" t="s">
        <v>24</v>
      </c>
      <c r="C57" s="244"/>
      <c r="D57" s="244"/>
      <c r="E57" s="244"/>
      <c r="F57" s="244"/>
      <c r="G57" s="238"/>
      <c r="H57" s="239"/>
      <c r="I57" s="255" t="s">
        <v>81</v>
      </c>
      <c r="J57" s="256"/>
      <c r="K57" s="245"/>
      <c r="L57" s="246"/>
      <c r="M57" s="246"/>
      <c r="N57" s="246"/>
      <c r="O57" s="246"/>
      <c r="P57" s="246"/>
      <c r="Q57" s="247"/>
      <c r="R57" s="50" t="s">
        <v>8</v>
      </c>
      <c r="S57" s="26"/>
      <c r="T57" s="53"/>
      <c r="U57" s="255" t="s">
        <v>84</v>
      </c>
      <c r="V57" s="256"/>
      <c r="W57" s="245"/>
      <c r="X57" s="246"/>
      <c r="Y57" s="246"/>
      <c r="Z57" s="246"/>
      <c r="AA57" s="246"/>
      <c r="AB57" s="247"/>
      <c r="AC57" s="50" t="s">
        <v>8</v>
      </c>
      <c r="AD57" s="26"/>
      <c r="AE57" s="26"/>
      <c r="AF57" s="248" t="s">
        <v>36</v>
      </c>
      <c r="AG57" s="249"/>
      <c r="AH57" s="250"/>
      <c r="AI57" s="254" t="str">
        <f>IF(②売上総利益率または営業利益率の減少状況!AF12="OK","OK","NG")</f>
        <v>NG</v>
      </c>
      <c r="AJ57" s="254"/>
      <c r="AK57" s="199" t="str">
        <f>IF(AI57="NG","※上記要件１を満たしていません。","")</f>
        <v>※上記要件１を満たしていません。</v>
      </c>
      <c r="AL57" s="194"/>
      <c r="AM57" s="194"/>
      <c r="AN57" s="194"/>
      <c r="AO57" s="194"/>
      <c r="AP57" s="194"/>
      <c r="AQ57" s="194"/>
      <c r="AR57" s="194"/>
      <c r="AS57" s="194"/>
      <c r="AT57" s="194"/>
      <c r="AU57" s="194"/>
      <c r="AV57" s="194"/>
      <c r="AW57" s="194"/>
      <c r="AX57" s="194"/>
      <c r="AY57" s="194"/>
      <c r="AZ57" s="194"/>
      <c r="BA57" s="109"/>
    </row>
    <row r="58" spans="1:55" ht="18.75" customHeight="1" thickBot="1" x14ac:dyDescent="0.45">
      <c r="A58" s="286"/>
      <c r="B58" s="287"/>
      <c r="C58" s="287"/>
      <c r="D58" s="287"/>
      <c r="E58" s="287"/>
      <c r="F58" s="287"/>
      <c r="G58" s="287"/>
      <c r="H58" s="287"/>
      <c r="I58" s="287"/>
      <c r="J58" s="287"/>
      <c r="K58" s="284" t="str">
        <f>IF(OR(K57="",W57=""),"※売上高が0円の場合は0と入力してください。","")</f>
        <v>※売上高が0円の場合は0と入力してください。</v>
      </c>
      <c r="L58" s="288"/>
      <c r="M58" s="288"/>
      <c r="N58" s="288"/>
      <c r="O58" s="288"/>
      <c r="P58" s="288"/>
      <c r="Q58" s="288"/>
      <c r="R58" s="288"/>
      <c r="S58" s="288"/>
      <c r="T58" s="288"/>
      <c r="U58" s="288"/>
      <c r="V58" s="288"/>
      <c r="W58" s="288"/>
      <c r="X58" s="288"/>
      <c r="Y58" s="288"/>
      <c r="Z58" s="288"/>
      <c r="AA58" s="288"/>
      <c r="AB58" s="285"/>
      <c r="AC58" s="285"/>
      <c r="AD58" s="54"/>
      <c r="AE58" s="54"/>
      <c r="AF58" s="34"/>
      <c r="AG58" s="26"/>
      <c r="AH58" s="26"/>
      <c r="AI58" s="55"/>
      <c r="AJ58" s="55"/>
      <c r="AK58" s="36"/>
      <c r="AL58" s="26"/>
      <c r="AM58" s="26"/>
      <c r="AN58" s="26"/>
      <c r="AO58" s="26"/>
      <c r="AP58" s="26"/>
      <c r="AQ58" s="26"/>
      <c r="AR58" s="26"/>
      <c r="AS58" s="26"/>
      <c r="AT58" s="26"/>
      <c r="AU58" s="26"/>
      <c r="AV58" s="26"/>
      <c r="AW58" s="26"/>
      <c r="AX58" s="26"/>
      <c r="AY58" s="26"/>
      <c r="AZ58" s="26"/>
    </row>
    <row r="59" spans="1:55" ht="37.5" customHeight="1" thickBot="1" x14ac:dyDescent="0.45">
      <c r="A59" s="36"/>
      <c r="B59" s="243" t="s">
        <v>25</v>
      </c>
      <c r="C59" s="244"/>
      <c r="D59" s="244"/>
      <c r="E59" s="244"/>
      <c r="F59" s="244"/>
      <c r="G59" s="238"/>
      <c r="H59" s="239"/>
      <c r="I59" s="255" t="s">
        <v>82</v>
      </c>
      <c r="J59" s="256"/>
      <c r="K59" s="245"/>
      <c r="L59" s="246"/>
      <c r="M59" s="246"/>
      <c r="N59" s="246"/>
      <c r="O59" s="246"/>
      <c r="P59" s="246"/>
      <c r="Q59" s="247"/>
      <c r="R59" s="50" t="s">
        <v>8</v>
      </c>
      <c r="S59" s="26"/>
      <c r="T59" s="53"/>
      <c r="U59" s="255" t="s">
        <v>85</v>
      </c>
      <c r="V59" s="256"/>
      <c r="W59" s="245"/>
      <c r="X59" s="246"/>
      <c r="Y59" s="246"/>
      <c r="Z59" s="246"/>
      <c r="AA59" s="246"/>
      <c r="AB59" s="247"/>
      <c r="AC59" s="50" t="s">
        <v>8</v>
      </c>
      <c r="AD59" s="26"/>
      <c r="AE59" s="26"/>
      <c r="AF59" s="248" t="s">
        <v>38</v>
      </c>
      <c r="AG59" s="280"/>
      <c r="AH59" s="281"/>
      <c r="AI59" s="254" t="str">
        <f>IF(OR(②売上総利益率または営業利益率の減少状況!AJ23="OK",②売上総利益率または営業利益率の減少状況!AJ36="OK"),"OK","NG")</f>
        <v>NG</v>
      </c>
      <c r="AJ59" s="254"/>
      <c r="AK59" s="199" t="str">
        <f>IF(AI59="NG","※上記要件２を満たしていません。","")</f>
        <v>※上記要件２を満たしていません。</v>
      </c>
      <c r="AL59" s="194"/>
      <c r="AM59" s="194"/>
      <c r="AN59" s="194"/>
      <c r="AO59" s="194"/>
      <c r="AP59" s="194"/>
      <c r="AQ59" s="194"/>
      <c r="AR59" s="194"/>
      <c r="AS59" s="194"/>
      <c r="AT59" s="194"/>
      <c r="AU59" s="194"/>
      <c r="AV59" s="194"/>
      <c r="AW59" s="194"/>
      <c r="AX59" s="194"/>
      <c r="AY59" s="194"/>
      <c r="AZ59" s="194"/>
      <c r="BA59" s="109"/>
    </row>
    <row r="60" spans="1:55" ht="18.75" customHeight="1" thickBot="1" x14ac:dyDescent="0.45">
      <c r="A60" s="286"/>
      <c r="B60" s="287"/>
      <c r="C60" s="287"/>
      <c r="D60" s="287"/>
      <c r="E60" s="287"/>
      <c r="F60" s="287"/>
      <c r="G60" s="287"/>
      <c r="H60" s="287"/>
      <c r="I60" s="287"/>
      <c r="J60" s="287"/>
      <c r="K60" s="284" t="str">
        <f>IF(OR(K59="",W59=""),"※売上原価が0円の場合は0と入力してください。","")</f>
        <v>※売上原価が0円の場合は0と入力してください。</v>
      </c>
      <c r="L60" s="288"/>
      <c r="M60" s="288"/>
      <c r="N60" s="288"/>
      <c r="O60" s="288"/>
      <c r="P60" s="288"/>
      <c r="Q60" s="288"/>
      <c r="R60" s="288"/>
      <c r="S60" s="288"/>
      <c r="T60" s="288"/>
      <c r="U60" s="288"/>
      <c r="V60" s="288"/>
      <c r="W60" s="288"/>
      <c r="X60" s="288"/>
      <c r="Y60" s="288"/>
      <c r="Z60" s="288"/>
      <c r="AA60" s="288"/>
      <c r="AB60" s="285"/>
      <c r="AC60" s="285"/>
      <c r="AD60" s="54"/>
      <c r="AE60" s="54"/>
      <c r="AF60" s="34"/>
      <c r="AG60" s="26"/>
      <c r="AH60" s="26"/>
      <c r="AI60" s="55"/>
      <c r="AJ60" s="55"/>
      <c r="AK60" s="36"/>
      <c r="AL60" s="26"/>
      <c r="AM60" s="26"/>
      <c r="AN60" s="26"/>
      <c r="AO60" s="26"/>
      <c r="AP60" s="26"/>
      <c r="AQ60" s="26"/>
      <c r="AR60" s="26"/>
      <c r="AS60" s="26"/>
      <c r="AT60" s="26"/>
      <c r="AU60" s="26"/>
      <c r="AV60" s="26"/>
      <c r="AW60" s="26"/>
      <c r="AX60" s="26"/>
      <c r="AY60" s="26"/>
      <c r="AZ60" s="26"/>
    </row>
    <row r="61" spans="1:55" ht="37.5" customHeight="1" thickBot="1" x14ac:dyDescent="0.45">
      <c r="A61" s="36"/>
      <c r="B61" s="279" t="s">
        <v>53</v>
      </c>
      <c r="C61" s="238"/>
      <c r="D61" s="238"/>
      <c r="E61" s="238"/>
      <c r="F61" s="238"/>
      <c r="G61" s="238"/>
      <c r="H61" s="239"/>
      <c r="I61" s="255" t="s">
        <v>83</v>
      </c>
      <c r="J61" s="256"/>
      <c r="K61" s="245"/>
      <c r="L61" s="246"/>
      <c r="M61" s="246"/>
      <c r="N61" s="246"/>
      <c r="O61" s="246"/>
      <c r="P61" s="246"/>
      <c r="Q61" s="247"/>
      <c r="R61" s="50" t="s">
        <v>8</v>
      </c>
      <c r="S61" s="26"/>
      <c r="T61" s="53"/>
      <c r="U61" s="255" t="s">
        <v>86</v>
      </c>
      <c r="V61" s="256"/>
      <c r="W61" s="245"/>
      <c r="X61" s="246"/>
      <c r="Y61" s="246"/>
      <c r="Z61" s="246"/>
      <c r="AA61" s="246"/>
      <c r="AB61" s="247"/>
      <c r="AC61" s="50" t="s">
        <v>8</v>
      </c>
      <c r="AD61" s="26"/>
      <c r="AE61" s="26"/>
      <c r="AF61" s="248" t="s">
        <v>50</v>
      </c>
      <c r="AG61" s="280"/>
      <c r="AH61" s="281"/>
      <c r="AI61" s="254" t="str">
        <f>IF(AND(AI57="OK",AI59="OK"),"OK","NG")</f>
        <v>NG</v>
      </c>
      <c r="AJ61" s="254"/>
      <c r="AK61" s="282" t="str">
        <f>IF(AI61="NG","※詳細は「②売上総利益率または営業利益率の減少状況」のシートをご確認ください。","")</f>
        <v>※詳細は「②売上総利益率または営業利益率の減少状況」のシートをご確認ください。</v>
      </c>
      <c r="AL61" s="283"/>
      <c r="AM61" s="283"/>
      <c r="AN61" s="283"/>
      <c r="AO61" s="283"/>
      <c r="AP61" s="283"/>
      <c r="AQ61" s="283"/>
      <c r="AR61" s="283"/>
      <c r="AS61" s="283"/>
      <c r="AT61" s="283"/>
      <c r="AU61" s="283"/>
      <c r="AV61" s="283"/>
      <c r="AW61" s="283"/>
      <c r="AX61" s="283"/>
      <c r="AY61" s="283"/>
      <c r="AZ61" s="283"/>
      <c r="BA61" s="109"/>
    </row>
    <row r="62" spans="1:55" ht="18.75" customHeight="1" x14ac:dyDescent="0.4">
      <c r="A62" s="36"/>
      <c r="B62" s="56"/>
      <c r="C62" s="57"/>
      <c r="D62" s="57"/>
      <c r="E62" s="57"/>
      <c r="F62" s="57"/>
      <c r="G62" s="57"/>
      <c r="H62" s="57"/>
      <c r="I62" s="34"/>
      <c r="J62" s="26"/>
      <c r="K62" s="284" t="str">
        <f>IF(OR(K61="",W61=""),"※経費が0円の場合は0と入力してください。","")</f>
        <v>※経費が0円の場合は0と入力してください。</v>
      </c>
      <c r="L62" s="285"/>
      <c r="M62" s="285"/>
      <c r="N62" s="285"/>
      <c r="O62" s="285"/>
      <c r="P62" s="285"/>
      <c r="Q62" s="285"/>
      <c r="R62" s="285"/>
      <c r="S62" s="285"/>
      <c r="T62" s="285"/>
      <c r="U62" s="285"/>
      <c r="V62" s="285"/>
      <c r="W62" s="285"/>
      <c r="X62" s="285"/>
      <c r="Y62" s="285"/>
      <c r="Z62" s="285"/>
      <c r="AA62" s="285"/>
      <c r="AB62" s="285"/>
      <c r="AC62" s="285"/>
      <c r="AD62" s="34"/>
      <c r="AE62" s="34"/>
      <c r="AF62" s="34"/>
      <c r="AG62" s="34"/>
      <c r="AH62" s="34"/>
      <c r="AI62" s="34"/>
      <c r="AJ62" s="36"/>
      <c r="AK62" s="36"/>
      <c r="AL62" s="36"/>
      <c r="AM62" s="36"/>
      <c r="AN62" s="36"/>
      <c r="AO62" s="36"/>
      <c r="AP62" s="36"/>
      <c r="AQ62" s="36"/>
      <c r="AR62" s="26"/>
      <c r="AS62" s="26"/>
      <c r="AT62" s="26"/>
      <c r="AU62" s="26"/>
      <c r="AV62" s="26"/>
      <c r="AW62" s="26"/>
      <c r="AX62" s="26"/>
      <c r="AY62" s="26"/>
      <c r="AZ62" s="26"/>
    </row>
    <row r="63" spans="1:55" ht="18.75" customHeight="1" x14ac:dyDescent="0.4">
      <c r="A63" s="36"/>
      <c r="B63" s="36"/>
      <c r="C63" s="36"/>
      <c r="D63" s="36"/>
      <c r="E63" s="34"/>
      <c r="F63" s="34"/>
      <c r="G63" s="34"/>
      <c r="H63" s="34"/>
      <c r="I63" s="34"/>
      <c r="J63" s="34"/>
      <c r="K63" s="34"/>
      <c r="L63" s="34"/>
      <c r="M63" s="34"/>
      <c r="N63" s="34"/>
      <c r="O63" s="34"/>
      <c r="P63" s="34"/>
      <c r="Q63" s="34"/>
      <c r="R63" s="34"/>
      <c r="S63" s="34"/>
      <c r="T63" s="34"/>
      <c r="U63" s="34"/>
      <c r="V63" s="34"/>
      <c r="W63" s="38"/>
      <c r="X63" s="38"/>
      <c r="Y63" s="38"/>
      <c r="Z63" s="38"/>
      <c r="AA63" s="38"/>
      <c r="AB63" s="38"/>
      <c r="AC63" s="38"/>
      <c r="AD63" s="38"/>
      <c r="AE63" s="38"/>
      <c r="AF63" s="38"/>
      <c r="AG63" s="38"/>
      <c r="AH63" s="38"/>
      <c r="AI63" s="38"/>
      <c r="AJ63" s="38"/>
      <c r="AK63" s="38"/>
      <c r="AL63" s="38"/>
      <c r="AM63" s="36"/>
      <c r="AN63" s="36"/>
      <c r="AO63" s="36"/>
      <c r="AP63" s="36"/>
      <c r="AQ63" s="36"/>
      <c r="AR63" s="26"/>
      <c r="AS63" s="26"/>
      <c r="AT63" s="26"/>
      <c r="AU63" s="26"/>
      <c r="AV63" s="26"/>
      <c r="AW63" s="26"/>
      <c r="AX63" s="26"/>
      <c r="AY63" s="26"/>
      <c r="AZ63" s="26"/>
    </row>
    <row r="64" spans="1:55" ht="18.75" customHeight="1" x14ac:dyDescent="0.4">
      <c r="A64" s="36"/>
      <c r="B64" s="275" t="str">
        <f>IF(AND(Q15="",B20="",B52="",AD55="",K58="",K60="",K62=""),"入力シート㋑事業者基本情報へ進んでください。","シート㋐に入力の正しくない項目があるか、要件を満たしていないため、もう一度確認してください。")</f>
        <v>シート㋐に入力の正しくない項目があるか、要件を満たしていないため、もう一度確認してください。</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7"/>
      <c r="AG64" s="277"/>
      <c r="AH64" s="277"/>
      <c r="AI64" s="277"/>
      <c r="AJ64" s="277"/>
      <c r="AK64" s="277"/>
      <c r="AL64" s="277"/>
      <c r="AM64" s="277"/>
      <c r="AN64" s="277"/>
      <c r="AO64" s="277"/>
      <c r="AP64" s="277"/>
      <c r="AQ64" s="278"/>
      <c r="AR64" s="278"/>
      <c r="AS64" s="278"/>
      <c r="AT64" s="278"/>
      <c r="AU64" s="278"/>
      <c r="AV64" s="278"/>
      <c r="AW64" s="278"/>
      <c r="AX64" s="278"/>
      <c r="AY64" s="26"/>
      <c r="AZ64" s="26"/>
      <c r="BC64" s="35" t="str">
        <f>IF(AND(Q15="",B20="",B52="",AD55="",K58="",K60="",K62=""),"㋐OK","㋐NG")</f>
        <v>㋐NG</v>
      </c>
    </row>
    <row r="65" spans="1:52" ht="18.75" customHeight="1" x14ac:dyDescent="0.4">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26"/>
      <c r="AS65" s="26"/>
      <c r="AT65" s="26"/>
      <c r="AU65" s="26"/>
      <c r="AV65" s="26"/>
      <c r="AW65" s="26"/>
      <c r="AX65" s="26"/>
      <c r="AY65" s="26"/>
      <c r="AZ65" s="26"/>
    </row>
  </sheetData>
  <sheetProtection algorithmName="SHA-512" hashValue="H5Mu14uxVoj99deaBZlyIUXjzcYKF5ATw34VxJ3F6shlWUhSRuizBPL1Aklifrd+Zx8ohNKR5OD0C7bnQzKCOw==" saltValue="CcAsvwwgZFGFrAKRbeQS6A==" spinCount="100000" sheet="1" selectLockedCells="1"/>
  <mergeCells count="86">
    <mergeCell ref="A58:J58"/>
    <mergeCell ref="A60:J60"/>
    <mergeCell ref="AK59:AZ59"/>
    <mergeCell ref="A39:AM39"/>
    <mergeCell ref="AN39:AS39"/>
    <mergeCell ref="B59:H59"/>
    <mergeCell ref="K60:AC60"/>
    <mergeCell ref="K58:AC58"/>
    <mergeCell ref="AF59:AH59"/>
    <mergeCell ref="AI59:AJ59"/>
    <mergeCell ref="U59:V59"/>
    <mergeCell ref="K59:Q59"/>
    <mergeCell ref="I59:J59"/>
    <mergeCell ref="W59:AB59"/>
    <mergeCell ref="U57:V57"/>
    <mergeCell ref="B47:D48"/>
    <mergeCell ref="B64:AX64"/>
    <mergeCell ref="B61:H61"/>
    <mergeCell ref="K61:Q61"/>
    <mergeCell ref="W61:AB61"/>
    <mergeCell ref="AF61:AH61"/>
    <mergeCell ref="AK61:AZ61"/>
    <mergeCell ref="K62:AC62"/>
    <mergeCell ref="I61:J61"/>
    <mergeCell ref="U61:V61"/>
    <mergeCell ref="AI61:AJ61"/>
    <mergeCell ref="H6:O6"/>
    <mergeCell ref="B8:L8"/>
    <mergeCell ref="D15:F15"/>
    <mergeCell ref="I15:J15"/>
    <mergeCell ref="C22:AX22"/>
    <mergeCell ref="A17:K19"/>
    <mergeCell ref="M17:Y19"/>
    <mergeCell ref="AU12:AZ13"/>
    <mergeCell ref="Z17:Z19"/>
    <mergeCell ref="AB17:AN19"/>
    <mergeCell ref="L15:N15"/>
    <mergeCell ref="B20:T20"/>
    <mergeCell ref="K55:Q55"/>
    <mergeCell ref="B52:AI52"/>
    <mergeCell ref="W55:AB55"/>
    <mergeCell ref="F47:AX48"/>
    <mergeCell ref="B57:H57"/>
    <mergeCell ref="K57:Q57"/>
    <mergeCell ref="W57:AB57"/>
    <mergeCell ref="AF57:AH57"/>
    <mergeCell ref="B51:AZ51"/>
    <mergeCell ref="AK57:AZ57"/>
    <mergeCell ref="AI57:AJ57"/>
    <mergeCell ref="I57:J57"/>
    <mergeCell ref="K54:Q54"/>
    <mergeCell ref="W54:AB54"/>
    <mergeCell ref="AD55:AP55"/>
    <mergeCell ref="B50:AO50"/>
    <mergeCell ref="B2:O2"/>
    <mergeCell ref="H4:T4"/>
    <mergeCell ref="AB6:AK6"/>
    <mergeCell ref="U4:AA4"/>
    <mergeCell ref="L10:M10"/>
    <mergeCell ref="N10:O10"/>
    <mergeCell ref="P10:AU10"/>
    <mergeCell ref="M8:N8"/>
    <mergeCell ref="O8:AD8"/>
    <mergeCell ref="AR1:AZ6"/>
    <mergeCell ref="B6:F6"/>
    <mergeCell ref="Q6:AA6"/>
    <mergeCell ref="B9:AH9"/>
    <mergeCell ref="AE8:AK8"/>
    <mergeCell ref="B4:G4"/>
    <mergeCell ref="G10:J10"/>
    <mergeCell ref="E44:AE45"/>
    <mergeCell ref="P13:Y13"/>
    <mergeCell ref="Z13:AK13"/>
    <mergeCell ref="C30:AH30"/>
    <mergeCell ref="F41:AZ42"/>
    <mergeCell ref="B41:D42"/>
    <mergeCell ref="A15:C15"/>
    <mergeCell ref="AC34:AH34"/>
    <mergeCell ref="AU38:AZ39"/>
    <mergeCell ref="C36:AZ36"/>
    <mergeCell ref="C26:AX26"/>
    <mergeCell ref="C28:AH28"/>
    <mergeCell ref="Q15:AC15"/>
    <mergeCell ref="C24:AH24"/>
    <mergeCell ref="C34:AB34"/>
    <mergeCell ref="C32:AZ32"/>
  </mergeCells>
  <phoneticPr fontId="1"/>
  <conditionalFormatting sqref="Q15">
    <cfRule type="expression" dxfId="13" priority="21">
      <formula>$G$15&amp;$I$15&amp;$L$15="※未入力の項目があります。"</formula>
    </cfRule>
  </conditionalFormatting>
  <conditionalFormatting sqref="B64:AX64">
    <cfRule type="expression" dxfId="12" priority="22">
      <formula>AND(Q15="",B20="",B52="",AD55="",K58="",K60="",K62="")</formula>
    </cfRule>
  </conditionalFormatting>
  <dataValidations count="3">
    <dataValidation type="list" allowBlank="1" showInputMessage="1" showErrorMessage="1" sqref="U56" xr:uid="{98FCB836-B8DF-4719-BDBB-C778B66B6380}">
      <formula1>"令和４年,令和３年"</formula1>
    </dataValidation>
    <dataValidation imeMode="halfAlpha" allowBlank="1" showInputMessage="1" showErrorMessage="1" sqref="G15 I15:J15 L15:M15 W61:AB61 K59:Q59 K61:Q61 W57:AB57 W59:AB59 K57:Q57" xr:uid="{8EB41826-F215-4846-B563-BDE09B2F42DA}"/>
    <dataValidation type="list" allowBlank="1" showInputMessage="1" showErrorMessage="1" sqref="W55:AB55" xr:uid="{383EA117-EFCF-459F-84AB-8E05E685AB03}">
      <formula1>"令和５年,令和４年,令和３年"</formula1>
    </dataValidation>
  </dataValidations>
  <pageMargins left="0.23622047244094491" right="0.11811023622047245" top="0.27559055118110237" bottom="0.27559055118110237" header="0.31496062992125984" footer="0.31496062992125984"/>
  <pageSetup paperSize="9" fitToWidth="0" fitToHeight="0" orientation="landscape" r:id="rId1"/>
  <rowBreaks count="1" manualBreakCount="1">
    <brk id="37"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0</xdr:colOff>
                    <xdr:row>21</xdr:row>
                    <xdr:rowOff>9525</xdr:rowOff>
                  </from>
                  <to>
                    <xdr:col>2</xdr:col>
                    <xdr:colOff>0</xdr:colOff>
                    <xdr:row>22</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0</xdr:colOff>
                    <xdr:row>23</xdr:row>
                    <xdr:rowOff>0</xdr:rowOff>
                  </from>
                  <to>
                    <xdr:col>2</xdr:col>
                    <xdr:colOff>104775</xdr:colOff>
                    <xdr:row>24</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0</xdr:colOff>
                    <xdr:row>35</xdr:row>
                    <xdr:rowOff>0</xdr:rowOff>
                  </from>
                  <to>
                    <xdr:col>2</xdr:col>
                    <xdr:colOff>104775</xdr:colOff>
                    <xdr:row>36</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0</xdr:colOff>
                    <xdr:row>27</xdr:row>
                    <xdr:rowOff>0</xdr:rowOff>
                  </from>
                  <to>
                    <xdr:col>2</xdr:col>
                    <xdr:colOff>104775</xdr:colOff>
                    <xdr:row>28</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0</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1</xdr:col>
                    <xdr:colOff>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1038" r:id="rId10" name="Check Box 14">
              <controlPr locked="0" defaultSize="0" autoFill="0" autoLine="0" autoPict="0">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039" r:id="rId11" name="Check Box 15">
              <controlPr locked="0" defaultSize="0" autoFill="0" autoLine="0" autoPict="0">
                <anchor moveWithCells="1">
                  <from>
                    <xdr:col>1</xdr:col>
                    <xdr:colOff>0</xdr:colOff>
                    <xdr:row>35</xdr:row>
                    <xdr:rowOff>0</xdr:rowOff>
                  </from>
                  <to>
                    <xdr:col>2</xdr:col>
                    <xdr:colOff>0</xdr:colOff>
                    <xdr:row>36</xdr:row>
                    <xdr:rowOff>0</xdr:rowOff>
                  </to>
                </anchor>
              </controlPr>
            </control>
          </mc:Choice>
        </mc:AlternateContent>
        <mc:AlternateContent xmlns:mc="http://schemas.openxmlformats.org/markup-compatibility/2006">
          <mc:Choice Requires="x14">
            <control shapeId="1043" r:id="rId12" name="Check Box 19">
              <controlPr locked="0"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048" r:id="rId14" name="Check Box 24">
              <controlPr locked="0" defaultSize="0" autoFill="0" autoLine="0" autoPict="0">
                <anchor moveWithCells="1">
                  <from>
                    <xdr:col>1</xdr:col>
                    <xdr:colOff>9525</xdr:colOff>
                    <xdr:row>33</xdr:row>
                    <xdr:rowOff>9525</xdr:rowOff>
                  </from>
                  <to>
                    <xdr:col>2</xdr:col>
                    <xdr:colOff>114300</xdr:colOff>
                    <xdr:row>34</xdr:row>
                    <xdr:rowOff>19050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xdr:col>
                    <xdr:colOff>0</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1</xdr:col>
                    <xdr:colOff>0</xdr:colOff>
                    <xdr:row>31</xdr:row>
                    <xdr:rowOff>0</xdr:rowOff>
                  </from>
                  <to>
                    <xdr:col>2</xdr:col>
                    <xdr:colOff>104775</xdr:colOff>
                    <xdr:row>32</xdr:row>
                    <xdr:rowOff>9525</xdr:rowOff>
                  </to>
                </anchor>
              </controlPr>
            </control>
          </mc:Choice>
        </mc:AlternateContent>
        <mc:AlternateContent xmlns:mc="http://schemas.openxmlformats.org/markup-compatibility/2006">
          <mc:Choice Requires="x14">
            <control shapeId="1051" r:id="rId17" name="Check Box 27">
              <controlPr locked="0" defaultSize="0" autoFill="0" autoLine="0" autoPict="0">
                <anchor moveWithCells="1">
                  <from>
                    <xdr:col>1</xdr:col>
                    <xdr:colOff>0</xdr:colOff>
                    <xdr:row>31</xdr:row>
                    <xdr:rowOff>0</xdr:rowOff>
                  </from>
                  <to>
                    <xdr:col>2</xdr:col>
                    <xdr:colOff>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Z55"/>
  <sheetViews>
    <sheetView view="pageBreakPreview" zoomScaleNormal="100" zoomScaleSheetLayoutView="100" workbookViewId="0">
      <selection activeCell="I6" sqref="I6"/>
    </sheetView>
  </sheetViews>
  <sheetFormatPr defaultColWidth="9" defaultRowHeight="18.75" customHeight="1" x14ac:dyDescent="0.4"/>
  <cols>
    <col min="1" max="49" width="2.625" style="2" customWidth="1"/>
    <col min="50" max="51" width="9" style="2" customWidth="1"/>
    <col min="52" max="52" width="14.75" style="2" hidden="1" customWidth="1"/>
    <col min="53" max="54" width="9" style="2" customWidth="1"/>
    <col min="55" max="16384" width="9" style="2"/>
  </cols>
  <sheetData>
    <row r="1" spans="1:50" ht="11.1" customHeight="1" thickBot="1" x14ac:dyDescent="0.4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70" t="s">
        <v>116</v>
      </c>
      <c r="AT1" s="319"/>
      <c r="AU1" s="319"/>
      <c r="AV1" s="319"/>
      <c r="AW1" s="319"/>
      <c r="AX1" s="26"/>
    </row>
    <row r="2" spans="1:50" ht="45" customHeight="1" thickBot="1" x14ac:dyDescent="0.45">
      <c r="A2" s="26"/>
      <c r="B2" s="26"/>
      <c r="C2" s="26"/>
      <c r="D2" s="26"/>
      <c r="E2" s="26"/>
      <c r="F2" s="26"/>
      <c r="G2" s="26"/>
      <c r="H2" s="26"/>
      <c r="I2" s="26"/>
      <c r="J2" s="26"/>
      <c r="K2" s="26"/>
      <c r="L2" s="180" t="s">
        <v>94</v>
      </c>
      <c r="M2" s="181"/>
      <c r="N2" s="181"/>
      <c r="O2" s="181"/>
      <c r="P2" s="181"/>
      <c r="Q2" s="181"/>
      <c r="R2" s="181"/>
      <c r="S2" s="181"/>
      <c r="T2" s="181"/>
      <c r="U2" s="181"/>
      <c r="V2" s="182" t="s">
        <v>96</v>
      </c>
      <c r="W2" s="183"/>
      <c r="X2" s="183"/>
      <c r="Y2" s="183"/>
      <c r="Z2" s="183"/>
      <c r="AA2" s="183"/>
      <c r="AB2" s="183"/>
      <c r="AC2" s="183"/>
      <c r="AD2" s="183"/>
      <c r="AE2" s="183"/>
      <c r="AF2" s="183"/>
      <c r="AG2" s="183"/>
      <c r="AH2" s="292"/>
      <c r="AI2" s="292"/>
      <c r="AJ2" s="292"/>
      <c r="AK2" s="292"/>
      <c r="AL2" s="292"/>
      <c r="AM2" s="292"/>
      <c r="AN2" s="293"/>
      <c r="AO2" s="26"/>
      <c r="AP2" s="26"/>
      <c r="AQ2" s="26"/>
      <c r="AR2" s="26"/>
      <c r="AS2" s="319"/>
      <c r="AT2" s="319"/>
      <c r="AU2" s="319"/>
      <c r="AV2" s="319"/>
      <c r="AW2" s="319"/>
      <c r="AX2" s="26"/>
    </row>
    <row r="3" spans="1:50" ht="6.95" customHeight="1" x14ac:dyDescent="0.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0" ht="20.100000000000001" customHeight="1" x14ac:dyDescent="0.4">
      <c r="A4" s="301" t="s">
        <v>97</v>
      </c>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6"/>
      <c r="AK4" s="36"/>
      <c r="AL4" s="36"/>
      <c r="AM4" s="36"/>
      <c r="AN4" s="36"/>
      <c r="AO4" s="36"/>
      <c r="AP4" s="36"/>
      <c r="AQ4" s="36"/>
      <c r="AR4" s="26"/>
      <c r="AS4" s="26"/>
      <c r="AT4" s="26"/>
      <c r="AU4" s="26"/>
      <c r="AV4" s="26"/>
      <c r="AW4" s="26"/>
      <c r="AX4" s="26"/>
    </row>
    <row r="5" spans="1:50" ht="18.75" customHeight="1" x14ac:dyDescent="0.4">
      <c r="A5" s="47"/>
      <c r="B5" s="199" t="str">
        <f>IF(AND(AH7="",AH8="",AH11="",AH13="",AH15="",AH17="",AH19="",AH24="",AH27="",AH32=""),"","※未入力の必須項目があります。")</f>
        <v>※未入力の必須項目があります。</v>
      </c>
      <c r="C5" s="199"/>
      <c r="D5" s="199"/>
      <c r="E5" s="199"/>
      <c r="F5" s="199"/>
      <c r="G5" s="199"/>
      <c r="H5" s="199"/>
      <c r="I5" s="199"/>
      <c r="J5" s="199"/>
      <c r="K5" s="199"/>
      <c r="L5" s="199"/>
      <c r="M5" s="199"/>
      <c r="N5" s="199"/>
      <c r="O5" s="199"/>
      <c r="P5" s="199"/>
      <c r="Q5" s="303"/>
      <c r="R5" s="303"/>
      <c r="S5" s="303"/>
      <c r="T5" s="47"/>
      <c r="U5" s="47"/>
      <c r="V5" s="47"/>
      <c r="W5" s="47"/>
      <c r="X5" s="47"/>
      <c r="Y5" s="47"/>
      <c r="Z5" s="47"/>
      <c r="AA5" s="47"/>
      <c r="AB5" s="47"/>
      <c r="AC5" s="47"/>
      <c r="AD5" s="47"/>
      <c r="AE5" s="47"/>
      <c r="AF5" s="47"/>
      <c r="AG5" s="47"/>
      <c r="AH5" s="47"/>
      <c r="AI5" s="47"/>
      <c r="AJ5" s="36"/>
      <c r="AK5" s="36"/>
      <c r="AL5" s="36"/>
      <c r="AM5" s="36"/>
      <c r="AN5" s="36"/>
      <c r="AO5" s="36"/>
      <c r="AP5" s="36"/>
      <c r="AQ5" s="36"/>
      <c r="AR5" s="26"/>
      <c r="AS5" s="26"/>
      <c r="AT5" s="26"/>
      <c r="AU5" s="26"/>
      <c r="AV5" s="26"/>
      <c r="AW5" s="26"/>
      <c r="AX5" s="26"/>
    </row>
    <row r="6" spans="1:50" ht="18.75" customHeight="1" x14ac:dyDescent="0.4">
      <c r="A6" s="50"/>
      <c r="B6" s="294" t="s">
        <v>10</v>
      </c>
      <c r="C6" s="295"/>
      <c r="D6" s="295"/>
      <c r="E6" s="295"/>
      <c r="F6" s="295"/>
      <c r="G6" s="50"/>
      <c r="H6" s="50" t="s">
        <v>12</v>
      </c>
      <c r="I6" s="29"/>
      <c r="J6" s="29"/>
      <c r="K6" s="29"/>
      <c r="L6" s="50" t="s">
        <v>49</v>
      </c>
      <c r="M6" s="29"/>
      <c r="N6" s="29"/>
      <c r="O6" s="29"/>
      <c r="P6" s="29"/>
      <c r="Q6" s="50"/>
      <c r="R6" s="296"/>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8"/>
      <c r="AR6" s="58"/>
      <c r="AS6" s="27"/>
      <c r="AT6" s="27"/>
      <c r="AU6" s="27"/>
      <c r="AV6" s="27"/>
      <c r="AW6" s="27"/>
      <c r="AX6" s="26"/>
    </row>
    <row r="7" spans="1:50" ht="15" customHeight="1" x14ac:dyDescent="0.4">
      <c r="A7" s="50"/>
      <c r="B7" s="59"/>
      <c r="C7" s="59"/>
      <c r="D7" s="59"/>
      <c r="E7" s="59"/>
      <c r="F7" s="59"/>
      <c r="G7" s="50"/>
      <c r="H7" s="50"/>
      <c r="I7" s="50"/>
      <c r="J7" s="50"/>
      <c r="K7" s="50"/>
      <c r="L7" s="50"/>
      <c r="M7" s="50"/>
      <c r="N7" s="50"/>
      <c r="O7" s="50"/>
      <c r="P7" s="50"/>
      <c r="Q7" s="50"/>
      <c r="R7" s="50"/>
      <c r="S7" s="50"/>
      <c r="T7" s="50"/>
      <c r="U7" s="50"/>
      <c r="V7" s="50"/>
      <c r="W7" s="50"/>
      <c r="X7" s="50"/>
      <c r="Y7" s="50"/>
      <c r="Z7" s="50"/>
      <c r="AA7" s="50"/>
      <c r="AB7" s="50"/>
      <c r="AC7" s="50"/>
      <c r="AD7" s="27"/>
      <c r="AE7" s="27"/>
      <c r="AF7" s="27"/>
      <c r="AG7" s="27"/>
      <c r="AH7" s="299" t="str">
        <f>IF(OR(I6="",J6="",K6="",M6="",N6="",O6="",P6="",R6=""),"※本社所在地は必須項目です。","")</f>
        <v>※本社所在地は必須項目です。</v>
      </c>
      <c r="AI7" s="302"/>
      <c r="AJ7" s="302"/>
      <c r="AK7" s="302"/>
      <c r="AL7" s="302"/>
      <c r="AM7" s="302"/>
      <c r="AN7" s="302"/>
      <c r="AO7" s="302"/>
      <c r="AP7" s="302"/>
      <c r="AQ7" s="302"/>
      <c r="AR7" s="302"/>
      <c r="AS7" s="302"/>
      <c r="AT7" s="302"/>
      <c r="AU7" s="302"/>
      <c r="AV7" s="302"/>
      <c r="AW7" s="27"/>
      <c r="AX7" s="26"/>
    </row>
    <row r="8" spans="1:50" ht="18.75" customHeight="1" x14ac:dyDescent="0.4">
      <c r="A8" s="50"/>
      <c r="B8" s="294" t="s">
        <v>5</v>
      </c>
      <c r="C8" s="295"/>
      <c r="D8" s="295"/>
      <c r="E8" s="295"/>
      <c r="F8" s="295"/>
      <c r="G8" s="50"/>
      <c r="H8" s="296"/>
      <c r="I8" s="297"/>
      <c r="J8" s="297"/>
      <c r="K8" s="297"/>
      <c r="L8" s="297"/>
      <c r="M8" s="297"/>
      <c r="N8" s="297"/>
      <c r="O8" s="297"/>
      <c r="P8" s="297"/>
      <c r="Q8" s="297"/>
      <c r="R8" s="297"/>
      <c r="S8" s="297"/>
      <c r="T8" s="297"/>
      <c r="U8" s="297"/>
      <c r="V8" s="297"/>
      <c r="W8" s="297"/>
      <c r="X8" s="297"/>
      <c r="Y8" s="297"/>
      <c r="Z8" s="297"/>
      <c r="AA8" s="297"/>
      <c r="AB8" s="297"/>
      <c r="AC8" s="297"/>
      <c r="AD8" s="298"/>
      <c r="AE8" s="50"/>
      <c r="AF8" s="50"/>
      <c r="AG8" s="27"/>
      <c r="AH8" s="299" t="str">
        <f>IF(H8="","※法人名は必須項目です。","")</f>
        <v>※法人名は必須項目です。</v>
      </c>
      <c r="AI8" s="300"/>
      <c r="AJ8" s="300"/>
      <c r="AK8" s="300"/>
      <c r="AL8" s="300"/>
      <c r="AM8" s="300"/>
      <c r="AN8" s="300"/>
      <c r="AO8" s="300"/>
      <c r="AP8" s="300"/>
      <c r="AQ8" s="300"/>
      <c r="AR8" s="300"/>
      <c r="AS8" s="27"/>
      <c r="AT8" s="27"/>
      <c r="AU8" s="27"/>
      <c r="AV8" s="27"/>
      <c r="AW8" s="27"/>
      <c r="AX8" s="26"/>
    </row>
    <row r="9" spans="1:50" ht="15" customHeight="1" x14ac:dyDescent="0.4">
      <c r="A9" s="50"/>
      <c r="B9" s="59"/>
      <c r="C9" s="26"/>
      <c r="D9" s="26"/>
      <c r="E9" s="26"/>
      <c r="F9" s="26"/>
      <c r="G9" s="26"/>
      <c r="H9" s="304" t="s">
        <v>103</v>
      </c>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50"/>
      <c r="AQ9" s="50"/>
      <c r="AR9" s="27"/>
      <c r="AS9" s="27"/>
      <c r="AT9" s="27"/>
      <c r="AU9" s="27"/>
      <c r="AV9" s="27"/>
      <c r="AW9" s="27"/>
      <c r="AX9" s="26"/>
    </row>
    <row r="10" spans="1:50" ht="3" customHeight="1" x14ac:dyDescent="0.4">
      <c r="A10" s="50"/>
      <c r="B10" s="59"/>
      <c r="C10" s="59"/>
      <c r="D10" s="59"/>
      <c r="E10" s="59"/>
      <c r="F10" s="59"/>
      <c r="G10" s="50"/>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50"/>
      <c r="AQ10" s="50"/>
      <c r="AR10" s="27"/>
      <c r="AS10" s="27"/>
      <c r="AT10" s="27"/>
      <c r="AU10" s="27"/>
      <c r="AV10" s="27"/>
      <c r="AW10" s="27"/>
      <c r="AX10" s="26"/>
    </row>
    <row r="11" spans="1:50" ht="18.75" customHeight="1" x14ac:dyDescent="0.4">
      <c r="A11" s="50"/>
      <c r="B11" s="294" t="s">
        <v>11</v>
      </c>
      <c r="C11" s="295"/>
      <c r="D11" s="295"/>
      <c r="E11" s="295"/>
      <c r="F11" s="295"/>
      <c r="G11" s="50"/>
      <c r="H11" s="296"/>
      <c r="I11" s="297"/>
      <c r="J11" s="297"/>
      <c r="K11" s="297"/>
      <c r="L11" s="297"/>
      <c r="M11" s="297"/>
      <c r="N11" s="297"/>
      <c r="O11" s="297"/>
      <c r="P11" s="297"/>
      <c r="Q11" s="297"/>
      <c r="R11" s="297"/>
      <c r="S11" s="297"/>
      <c r="T11" s="297"/>
      <c r="U11" s="297"/>
      <c r="V11" s="297"/>
      <c r="W11" s="297"/>
      <c r="X11" s="297"/>
      <c r="Y11" s="297"/>
      <c r="Z11" s="297"/>
      <c r="AA11" s="297"/>
      <c r="AB11" s="297"/>
      <c r="AC11" s="297"/>
      <c r="AD11" s="298"/>
      <c r="AE11" s="50"/>
      <c r="AF11" s="50"/>
      <c r="AG11" s="27"/>
      <c r="AH11" s="299" t="str">
        <f>IF(H11="","※代表者名は必須項目です。","")</f>
        <v>※代表者名は必須項目です。</v>
      </c>
      <c r="AI11" s="300"/>
      <c r="AJ11" s="300"/>
      <c r="AK11" s="300"/>
      <c r="AL11" s="300"/>
      <c r="AM11" s="300"/>
      <c r="AN11" s="300"/>
      <c r="AO11" s="300"/>
      <c r="AP11" s="300"/>
      <c r="AQ11" s="300"/>
      <c r="AR11" s="300"/>
      <c r="AS11" s="27"/>
      <c r="AT11" s="27"/>
      <c r="AU11" s="27"/>
      <c r="AV11" s="27"/>
      <c r="AW11" s="27"/>
      <c r="AX11" s="26"/>
    </row>
    <row r="12" spans="1:50" ht="15" customHeight="1" x14ac:dyDescent="0.4">
      <c r="A12" s="50"/>
      <c r="B12" s="59"/>
      <c r="C12" s="59"/>
      <c r="D12" s="59"/>
      <c r="E12" s="59"/>
      <c r="F12" s="59"/>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27"/>
      <c r="AS12" s="27"/>
      <c r="AT12" s="27"/>
      <c r="AU12" s="27"/>
      <c r="AV12" s="27"/>
      <c r="AW12" s="27"/>
      <c r="AX12" s="26"/>
    </row>
    <row r="13" spans="1:50" ht="18.75" customHeight="1" x14ac:dyDescent="0.4">
      <c r="A13" s="50"/>
      <c r="B13" s="294" t="s">
        <v>20</v>
      </c>
      <c r="C13" s="295"/>
      <c r="D13" s="295"/>
      <c r="E13" s="295"/>
      <c r="F13" s="295"/>
      <c r="G13" s="50"/>
      <c r="H13" s="29"/>
      <c r="I13" s="29"/>
      <c r="J13" s="29"/>
      <c r="K13" s="29"/>
      <c r="L13" s="29"/>
      <c r="M13" s="29"/>
      <c r="N13" s="29"/>
      <c r="O13" s="29"/>
      <c r="P13" s="29"/>
      <c r="Q13" s="29"/>
      <c r="R13" s="29"/>
      <c r="S13" s="29"/>
      <c r="T13" s="29"/>
      <c r="U13" s="50"/>
      <c r="V13" s="260" t="s">
        <v>42</v>
      </c>
      <c r="W13" s="300"/>
      <c r="X13" s="300"/>
      <c r="Y13" s="300"/>
      <c r="Z13" s="300"/>
      <c r="AA13" s="300"/>
      <c r="AB13" s="300"/>
      <c r="AC13" s="300"/>
      <c r="AD13" s="300"/>
      <c r="AE13" s="300"/>
      <c r="AF13" s="300"/>
      <c r="AG13" s="300"/>
      <c r="AH13" s="299" t="str">
        <f>IF(OR(H13="",I13="",J13="",K13="",L13="",M13="",N13="",O13="",P13="",Q13="",R13="",S13="",T13=""),"※法人番号は必須項目です。","")</f>
        <v>※法人番号は必須項目です。</v>
      </c>
      <c r="AI13" s="302"/>
      <c r="AJ13" s="302"/>
      <c r="AK13" s="302"/>
      <c r="AL13" s="302"/>
      <c r="AM13" s="302"/>
      <c r="AN13" s="302"/>
      <c r="AO13" s="302"/>
      <c r="AP13" s="302"/>
      <c r="AQ13" s="302"/>
      <c r="AR13" s="27"/>
      <c r="AS13" s="27"/>
      <c r="AT13" s="27"/>
      <c r="AU13" s="27"/>
      <c r="AV13" s="27"/>
      <c r="AW13" s="27"/>
      <c r="AX13" s="26"/>
    </row>
    <row r="14" spans="1:50" ht="15" customHeight="1" x14ac:dyDescent="0.4">
      <c r="A14" s="50"/>
      <c r="B14" s="59"/>
      <c r="C14" s="59"/>
      <c r="D14" s="59"/>
      <c r="E14" s="59"/>
      <c r="F14" s="59"/>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27"/>
      <c r="AS14" s="27"/>
      <c r="AT14" s="27"/>
      <c r="AU14" s="27"/>
      <c r="AV14" s="27"/>
      <c r="AW14" s="27"/>
      <c r="AX14" s="26"/>
    </row>
    <row r="15" spans="1:50" ht="18.75" customHeight="1" x14ac:dyDescent="0.4">
      <c r="A15" s="50"/>
      <c r="B15" s="294" t="s">
        <v>29</v>
      </c>
      <c r="C15" s="295"/>
      <c r="D15" s="295"/>
      <c r="E15" s="295"/>
      <c r="F15" s="295"/>
      <c r="G15" s="50"/>
      <c r="H15" s="296"/>
      <c r="I15" s="297"/>
      <c r="J15" s="297"/>
      <c r="K15" s="297"/>
      <c r="L15" s="297"/>
      <c r="M15" s="297"/>
      <c r="N15" s="297"/>
      <c r="O15" s="297"/>
      <c r="P15" s="298"/>
      <c r="Q15" s="50"/>
      <c r="R15" s="260" t="s">
        <v>44</v>
      </c>
      <c r="S15" s="300"/>
      <c r="T15" s="300"/>
      <c r="U15" s="300"/>
      <c r="V15" s="300"/>
      <c r="W15" s="300"/>
      <c r="X15" s="300"/>
      <c r="Y15" s="300"/>
      <c r="Z15" s="300"/>
      <c r="AA15" s="300"/>
      <c r="AB15" s="300"/>
      <c r="AC15" s="300"/>
      <c r="AD15" s="50"/>
      <c r="AE15" s="50"/>
      <c r="AF15" s="50"/>
      <c r="AG15" s="50"/>
      <c r="AH15" s="299" t="str">
        <f>IF(H15="","※業種は必須項目です。","")</f>
        <v>※業種は必須項目です。</v>
      </c>
      <c r="AI15" s="302"/>
      <c r="AJ15" s="302"/>
      <c r="AK15" s="302"/>
      <c r="AL15" s="302"/>
      <c r="AM15" s="302"/>
      <c r="AN15" s="302"/>
      <c r="AO15" s="302"/>
      <c r="AP15" s="302"/>
      <c r="AQ15" s="302"/>
      <c r="AR15" s="300"/>
      <c r="AS15" s="300"/>
      <c r="AT15" s="300"/>
      <c r="AU15" s="300"/>
      <c r="AV15" s="300"/>
      <c r="AW15" s="300"/>
      <c r="AX15" s="26"/>
    </row>
    <row r="16" spans="1:50" ht="15" customHeight="1" x14ac:dyDescent="0.4">
      <c r="A16" s="50"/>
      <c r="B16" s="59"/>
      <c r="C16" s="59"/>
      <c r="D16" s="59"/>
      <c r="E16" s="59"/>
      <c r="F16" s="59"/>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27"/>
      <c r="AS16" s="27"/>
      <c r="AT16" s="27"/>
      <c r="AU16" s="27"/>
      <c r="AV16" s="27"/>
      <c r="AW16" s="27"/>
      <c r="AX16" s="26"/>
    </row>
    <row r="17" spans="1:50" ht="18.75" customHeight="1" x14ac:dyDescent="0.4">
      <c r="A17" s="50"/>
      <c r="B17" s="294" t="s">
        <v>30</v>
      </c>
      <c r="C17" s="295"/>
      <c r="D17" s="295"/>
      <c r="E17" s="295"/>
      <c r="F17" s="295"/>
      <c r="G17" s="50"/>
      <c r="H17" s="306"/>
      <c r="I17" s="307"/>
      <c r="J17" s="307"/>
      <c r="K17" s="307"/>
      <c r="L17" s="308"/>
      <c r="M17" s="60" t="s">
        <v>31</v>
      </c>
      <c r="N17" s="50"/>
      <c r="O17" s="260" t="s">
        <v>45</v>
      </c>
      <c r="P17" s="300"/>
      <c r="Q17" s="300"/>
      <c r="R17" s="300"/>
      <c r="S17" s="300"/>
      <c r="T17" s="300"/>
      <c r="U17" s="300"/>
      <c r="V17" s="300"/>
      <c r="W17" s="300"/>
      <c r="X17" s="300"/>
      <c r="Y17" s="300"/>
      <c r="Z17" s="300"/>
      <c r="AA17" s="300"/>
      <c r="AB17" s="300"/>
      <c r="AC17" s="50"/>
      <c r="AD17" s="50"/>
      <c r="AE17" s="50"/>
      <c r="AF17" s="50"/>
      <c r="AG17" s="50"/>
      <c r="AH17" s="299" t="str">
        <f>IF(H17="","※従業員数は必須項目です。","")</f>
        <v>※従業員数は必須項目です。</v>
      </c>
      <c r="AI17" s="302"/>
      <c r="AJ17" s="302"/>
      <c r="AK17" s="302"/>
      <c r="AL17" s="302"/>
      <c r="AM17" s="302"/>
      <c r="AN17" s="302"/>
      <c r="AO17" s="302"/>
      <c r="AP17" s="302"/>
      <c r="AQ17" s="302"/>
      <c r="AR17" s="300"/>
      <c r="AS17" s="300"/>
      <c r="AT17" s="300"/>
      <c r="AU17" s="300"/>
      <c r="AV17" s="300"/>
      <c r="AW17" s="300"/>
      <c r="AX17" s="26"/>
    </row>
    <row r="18" spans="1:50" ht="15" customHeight="1" x14ac:dyDescent="0.4">
      <c r="A18" s="50"/>
      <c r="B18" s="59"/>
      <c r="C18" s="59"/>
      <c r="D18" s="59"/>
      <c r="E18" s="59"/>
      <c r="F18" s="59"/>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27"/>
      <c r="AS18" s="27"/>
      <c r="AT18" s="27"/>
      <c r="AU18" s="27"/>
      <c r="AV18" s="27"/>
      <c r="AW18" s="27"/>
      <c r="AX18" s="26"/>
    </row>
    <row r="19" spans="1:50" ht="18.75" customHeight="1" x14ac:dyDescent="0.4">
      <c r="A19" s="50"/>
      <c r="B19" s="294" t="s">
        <v>7</v>
      </c>
      <c r="C19" s="295"/>
      <c r="D19" s="295"/>
      <c r="E19" s="295"/>
      <c r="F19" s="295"/>
      <c r="G19" s="50"/>
      <c r="H19" s="294" t="s">
        <v>13</v>
      </c>
      <c r="I19" s="295"/>
      <c r="J19" s="295"/>
      <c r="K19" s="295"/>
      <c r="L19" s="50"/>
      <c r="M19" s="296"/>
      <c r="N19" s="297"/>
      <c r="O19" s="297"/>
      <c r="P19" s="297"/>
      <c r="Q19" s="297"/>
      <c r="R19" s="297"/>
      <c r="S19" s="297"/>
      <c r="T19" s="297"/>
      <c r="U19" s="297"/>
      <c r="V19" s="297"/>
      <c r="W19" s="297"/>
      <c r="X19" s="297"/>
      <c r="Y19" s="297"/>
      <c r="Z19" s="297"/>
      <c r="AA19" s="297"/>
      <c r="AB19" s="297"/>
      <c r="AC19" s="297"/>
      <c r="AD19" s="298"/>
      <c r="AE19" s="50"/>
      <c r="AF19" s="50"/>
      <c r="AG19" s="50"/>
      <c r="AH19" s="299" t="str">
        <f>IF(M19="","※発行責任者の氏名は必須項目です。","")</f>
        <v>※発行責任者の氏名は必須項目です。</v>
      </c>
      <c r="AI19" s="302"/>
      <c r="AJ19" s="302"/>
      <c r="AK19" s="302"/>
      <c r="AL19" s="302"/>
      <c r="AM19" s="302"/>
      <c r="AN19" s="302"/>
      <c r="AO19" s="302"/>
      <c r="AP19" s="302"/>
      <c r="AQ19" s="302"/>
      <c r="AR19" s="300"/>
      <c r="AS19" s="300"/>
      <c r="AT19" s="300"/>
      <c r="AU19" s="300"/>
      <c r="AV19" s="300"/>
      <c r="AW19" s="27"/>
      <c r="AX19" s="26"/>
    </row>
    <row r="20" spans="1:50" ht="15" customHeight="1" x14ac:dyDescent="0.4">
      <c r="A20" s="50"/>
      <c r="B20" s="59"/>
      <c r="C20" s="26"/>
      <c r="D20" s="26"/>
      <c r="E20" s="26"/>
      <c r="F20" s="26"/>
      <c r="G20" s="26"/>
      <c r="H20" s="94"/>
      <c r="I20" s="95"/>
      <c r="J20" s="95"/>
      <c r="K20" s="95"/>
      <c r="L20" s="95"/>
      <c r="M20" s="321" t="s">
        <v>112</v>
      </c>
      <c r="N20" s="322"/>
      <c r="O20" s="322"/>
      <c r="P20" s="322"/>
      <c r="Q20" s="322"/>
      <c r="R20" s="322"/>
      <c r="S20" s="322"/>
      <c r="T20" s="322"/>
      <c r="U20" s="322"/>
      <c r="V20" s="322"/>
      <c r="W20" s="322"/>
      <c r="X20" s="95"/>
      <c r="Y20" s="95"/>
      <c r="Z20" s="95"/>
      <c r="AA20" s="95"/>
      <c r="AB20" s="95"/>
      <c r="AC20" s="95"/>
      <c r="AD20" s="95"/>
      <c r="AE20" s="95"/>
      <c r="AF20" s="95"/>
      <c r="AG20" s="95"/>
      <c r="AH20" s="95"/>
      <c r="AI20" s="95"/>
      <c r="AJ20" s="95"/>
      <c r="AK20" s="95"/>
      <c r="AL20" s="95"/>
      <c r="AM20" s="95"/>
      <c r="AN20" s="95"/>
      <c r="AO20" s="95"/>
      <c r="AP20" s="50"/>
      <c r="AQ20" s="50"/>
      <c r="AR20" s="27"/>
      <c r="AS20" s="27"/>
      <c r="AT20" s="27"/>
      <c r="AU20" s="27"/>
      <c r="AV20" s="27"/>
      <c r="AW20" s="27"/>
      <c r="AX20" s="26"/>
    </row>
    <row r="21" spans="1:50" ht="3" customHeight="1" x14ac:dyDescent="0.4">
      <c r="A21" s="50"/>
      <c r="B21" s="50"/>
      <c r="C21" s="50"/>
      <c r="D21" s="50"/>
      <c r="E21" s="50"/>
      <c r="F21" s="50"/>
      <c r="G21" s="50"/>
      <c r="H21" s="59"/>
      <c r="I21" s="59"/>
      <c r="J21" s="59"/>
      <c r="K21" s="59"/>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27"/>
      <c r="AS21" s="27"/>
      <c r="AT21" s="27"/>
      <c r="AU21" s="27"/>
      <c r="AV21" s="27"/>
      <c r="AW21" s="27"/>
      <c r="AX21" s="26"/>
    </row>
    <row r="22" spans="1:50" ht="18.75" customHeight="1" x14ac:dyDescent="0.4">
      <c r="A22" s="50"/>
      <c r="B22" s="50"/>
      <c r="C22" s="50"/>
      <c r="D22" s="50"/>
      <c r="E22" s="50"/>
      <c r="F22" s="50"/>
      <c r="G22" s="50"/>
      <c r="H22" s="294" t="s">
        <v>14</v>
      </c>
      <c r="I22" s="295"/>
      <c r="J22" s="295"/>
      <c r="K22" s="295"/>
      <c r="L22" s="50"/>
      <c r="M22" s="325"/>
      <c r="N22" s="326"/>
      <c r="O22" s="326"/>
      <c r="P22" s="326"/>
      <c r="Q22" s="326"/>
      <c r="R22" s="326"/>
      <c r="S22" s="326"/>
      <c r="T22" s="326"/>
      <c r="U22" s="326"/>
      <c r="V22" s="326"/>
      <c r="W22" s="326"/>
      <c r="X22" s="326"/>
      <c r="Y22" s="326"/>
      <c r="Z22" s="326"/>
      <c r="AA22" s="326"/>
      <c r="AB22" s="326"/>
      <c r="AC22" s="326"/>
      <c r="AD22" s="327"/>
      <c r="AE22" s="50"/>
      <c r="AF22" s="50"/>
      <c r="AG22" s="50"/>
      <c r="AH22" s="299" t="str">
        <f>IF(M22="","※発行責任者の電子メールが未入力です。","")</f>
        <v>※発行責任者の電子メールが未入力です。</v>
      </c>
      <c r="AI22" s="302"/>
      <c r="AJ22" s="302"/>
      <c r="AK22" s="302"/>
      <c r="AL22" s="302"/>
      <c r="AM22" s="302"/>
      <c r="AN22" s="302"/>
      <c r="AO22" s="302"/>
      <c r="AP22" s="302"/>
      <c r="AQ22" s="302"/>
      <c r="AR22" s="300"/>
      <c r="AS22" s="300"/>
      <c r="AT22" s="300"/>
      <c r="AU22" s="300"/>
      <c r="AV22" s="300"/>
      <c r="AW22" s="300"/>
      <c r="AX22" s="26"/>
    </row>
    <row r="23" spans="1:50" ht="15" customHeight="1" x14ac:dyDescent="0.4">
      <c r="A23" s="50"/>
      <c r="B23" s="50"/>
      <c r="C23" s="50"/>
      <c r="D23" s="50"/>
      <c r="E23" s="50"/>
      <c r="F23" s="50"/>
      <c r="G23" s="50"/>
      <c r="H23" s="59"/>
      <c r="I23" s="59"/>
      <c r="J23" s="59"/>
      <c r="K23" s="59"/>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27"/>
      <c r="AS23" s="27"/>
      <c r="AT23" s="27"/>
      <c r="AU23" s="27"/>
      <c r="AV23" s="27"/>
      <c r="AW23" s="27"/>
      <c r="AX23" s="26"/>
    </row>
    <row r="24" spans="1:50" ht="18.75" customHeight="1" x14ac:dyDescent="0.4">
      <c r="A24" s="50"/>
      <c r="B24" s="50"/>
      <c r="C24" s="50"/>
      <c r="D24" s="50"/>
      <c r="E24" s="50"/>
      <c r="F24" s="50"/>
      <c r="G24" s="50"/>
      <c r="H24" s="294" t="s">
        <v>6</v>
      </c>
      <c r="I24" s="295"/>
      <c r="J24" s="295"/>
      <c r="K24" s="295"/>
      <c r="L24" s="50"/>
      <c r="M24" s="309"/>
      <c r="N24" s="310"/>
      <c r="O24" s="310"/>
      <c r="P24" s="310"/>
      <c r="Q24" s="310"/>
      <c r="R24" s="310"/>
      <c r="S24" s="310"/>
      <c r="T24" s="310"/>
      <c r="U24" s="310"/>
      <c r="V24" s="310"/>
      <c r="W24" s="310"/>
      <c r="X24" s="310"/>
      <c r="Y24" s="310"/>
      <c r="Z24" s="310"/>
      <c r="AA24" s="310"/>
      <c r="AB24" s="310"/>
      <c r="AC24" s="310"/>
      <c r="AD24" s="311"/>
      <c r="AE24" s="50"/>
      <c r="AF24" s="50"/>
      <c r="AG24" s="50"/>
      <c r="AH24" s="299" t="str">
        <f>IF(M24="","※発行責任者の電話番号は必須項目です。","")</f>
        <v>※発行責任者の電話番号は必須項目です。</v>
      </c>
      <c r="AI24" s="302"/>
      <c r="AJ24" s="302"/>
      <c r="AK24" s="302"/>
      <c r="AL24" s="302"/>
      <c r="AM24" s="302"/>
      <c r="AN24" s="302"/>
      <c r="AO24" s="302"/>
      <c r="AP24" s="302"/>
      <c r="AQ24" s="302"/>
      <c r="AR24" s="300"/>
      <c r="AS24" s="300"/>
      <c r="AT24" s="300"/>
      <c r="AU24" s="300"/>
      <c r="AV24" s="300"/>
      <c r="AW24" s="300"/>
      <c r="AX24" s="26"/>
    </row>
    <row r="25" spans="1:50" ht="15" customHeight="1" x14ac:dyDescent="0.4">
      <c r="A25" s="50"/>
      <c r="B25" s="50"/>
      <c r="C25" s="50"/>
      <c r="D25" s="50"/>
      <c r="E25" s="50"/>
      <c r="F25" s="50"/>
      <c r="G25" s="50"/>
      <c r="H25" s="59"/>
      <c r="I25" s="59"/>
      <c r="J25" s="59"/>
      <c r="K25" s="59"/>
      <c r="L25" s="50"/>
      <c r="M25" s="320" t="s">
        <v>185</v>
      </c>
      <c r="N25" s="198"/>
      <c r="O25" s="198"/>
      <c r="P25" s="198"/>
      <c r="Q25" s="198"/>
      <c r="R25" s="198"/>
      <c r="S25" s="198"/>
      <c r="T25" s="198"/>
      <c r="U25" s="198"/>
      <c r="V25" s="198"/>
      <c r="W25" s="198"/>
      <c r="X25" s="198"/>
      <c r="Y25" s="198"/>
      <c r="Z25" s="198"/>
      <c r="AA25" s="198"/>
      <c r="AB25" s="198"/>
      <c r="AC25" s="198"/>
      <c r="AD25" s="198"/>
      <c r="AE25" s="198"/>
      <c r="AF25" s="34"/>
      <c r="AG25" s="34"/>
      <c r="AH25" s="34"/>
      <c r="AI25" s="34"/>
      <c r="AJ25" s="34"/>
      <c r="AK25" s="34"/>
      <c r="AL25" s="50"/>
      <c r="AM25" s="50"/>
      <c r="AN25" s="50"/>
      <c r="AO25" s="50"/>
      <c r="AP25" s="50"/>
      <c r="AQ25" s="50"/>
      <c r="AR25" s="27"/>
      <c r="AS25" s="27"/>
      <c r="AT25" s="27"/>
      <c r="AU25" s="27"/>
      <c r="AV25" s="27"/>
      <c r="AW25" s="27"/>
      <c r="AX25" s="26"/>
    </row>
    <row r="26" spans="1:50" ht="3" customHeight="1" x14ac:dyDescent="0.4">
      <c r="A26" s="50"/>
      <c r="B26" s="50"/>
      <c r="C26" s="50"/>
      <c r="D26" s="50"/>
      <c r="E26" s="50"/>
      <c r="F26" s="50"/>
      <c r="G26" s="50"/>
      <c r="H26" s="59"/>
      <c r="I26" s="59"/>
      <c r="J26" s="59"/>
      <c r="K26" s="59"/>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27"/>
      <c r="AS26" s="27"/>
      <c r="AT26" s="27"/>
      <c r="AU26" s="27"/>
      <c r="AV26" s="27"/>
      <c r="AW26" s="27"/>
      <c r="AX26" s="26"/>
    </row>
    <row r="27" spans="1:50" ht="18.75" customHeight="1" x14ac:dyDescent="0.4">
      <c r="A27" s="50"/>
      <c r="B27" s="294" t="s">
        <v>26</v>
      </c>
      <c r="C27" s="295"/>
      <c r="D27" s="295"/>
      <c r="E27" s="295"/>
      <c r="F27" s="295"/>
      <c r="G27" s="50"/>
      <c r="H27" s="294" t="s">
        <v>13</v>
      </c>
      <c r="I27" s="295"/>
      <c r="J27" s="295"/>
      <c r="K27" s="295"/>
      <c r="L27" s="50"/>
      <c r="M27" s="296"/>
      <c r="N27" s="297"/>
      <c r="O27" s="297"/>
      <c r="P27" s="297"/>
      <c r="Q27" s="297"/>
      <c r="R27" s="297"/>
      <c r="S27" s="297"/>
      <c r="T27" s="297"/>
      <c r="U27" s="297"/>
      <c r="V27" s="297"/>
      <c r="W27" s="297"/>
      <c r="X27" s="297"/>
      <c r="Y27" s="297"/>
      <c r="Z27" s="297"/>
      <c r="AA27" s="297"/>
      <c r="AB27" s="297"/>
      <c r="AC27" s="297"/>
      <c r="AD27" s="298"/>
      <c r="AE27" s="50"/>
      <c r="AF27" s="50"/>
      <c r="AG27" s="50"/>
      <c r="AH27" s="299" t="str">
        <f>IF(M27="","※担当者の氏名は必須項目です。","")</f>
        <v>※担当者の氏名は必須項目です。</v>
      </c>
      <c r="AI27" s="302"/>
      <c r="AJ27" s="302"/>
      <c r="AK27" s="302"/>
      <c r="AL27" s="302"/>
      <c r="AM27" s="302"/>
      <c r="AN27" s="302"/>
      <c r="AO27" s="302"/>
      <c r="AP27" s="302"/>
      <c r="AQ27" s="302"/>
      <c r="AR27" s="300"/>
      <c r="AS27" s="300"/>
      <c r="AT27" s="300"/>
      <c r="AU27" s="300"/>
      <c r="AV27" s="300"/>
      <c r="AW27" s="27"/>
      <c r="AX27" s="26"/>
    </row>
    <row r="28" spans="1:50" ht="15" customHeight="1" x14ac:dyDescent="0.4">
      <c r="A28" s="50"/>
      <c r="B28" s="323" t="s">
        <v>113</v>
      </c>
      <c r="C28" s="324"/>
      <c r="D28" s="324"/>
      <c r="E28" s="324"/>
      <c r="F28" s="324"/>
      <c r="G28" s="26"/>
      <c r="H28" s="94"/>
      <c r="I28" s="95"/>
      <c r="J28" s="95"/>
      <c r="K28" s="95"/>
      <c r="L28" s="95"/>
      <c r="M28" s="321" t="s">
        <v>112</v>
      </c>
      <c r="N28" s="322"/>
      <c r="O28" s="322"/>
      <c r="P28" s="322"/>
      <c r="Q28" s="322"/>
      <c r="R28" s="322"/>
      <c r="S28" s="322"/>
      <c r="T28" s="322"/>
      <c r="U28" s="322"/>
      <c r="V28" s="322"/>
      <c r="W28" s="322"/>
      <c r="X28" s="95"/>
      <c r="Y28" s="95"/>
      <c r="Z28" s="95"/>
      <c r="AA28" s="95"/>
      <c r="AB28" s="95"/>
      <c r="AC28" s="95"/>
      <c r="AD28" s="95"/>
      <c r="AE28" s="95"/>
      <c r="AF28" s="95"/>
      <c r="AG28" s="95"/>
      <c r="AH28" s="95"/>
      <c r="AI28" s="95"/>
      <c r="AJ28" s="95"/>
      <c r="AK28" s="95"/>
      <c r="AL28" s="95"/>
      <c r="AM28" s="95"/>
      <c r="AN28" s="95"/>
      <c r="AO28" s="95"/>
      <c r="AP28" s="50"/>
      <c r="AQ28" s="50"/>
      <c r="AR28" s="27"/>
      <c r="AS28" s="27"/>
      <c r="AT28" s="27"/>
      <c r="AU28" s="27"/>
      <c r="AV28" s="27"/>
      <c r="AW28" s="27"/>
      <c r="AX28" s="26"/>
    </row>
    <row r="29" spans="1:50" ht="3" customHeight="1" x14ac:dyDescent="0.4">
      <c r="A29" s="50"/>
      <c r="B29" s="324"/>
      <c r="C29" s="324"/>
      <c r="D29" s="324"/>
      <c r="E29" s="324"/>
      <c r="F29" s="324"/>
      <c r="G29" s="50"/>
      <c r="H29" s="59"/>
      <c r="I29" s="59"/>
      <c r="J29" s="59"/>
      <c r="K29" s="59"/>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27"/>
      <c r="AS29" s="27"/>
      <c r="AT29" s="27"/>
      <c r="AU29" s="27"/>
      <c r="AV29" s="27"/>
      <c r="AW29" s="27"/>
      <c r="AX29" s="26"/>
    </row>
    <row r="30" spans="1:50" ht="18.75" customHeight="1" x14ac:dyDescent="0.4">
      <c r="A30" s="50"/>
      <c r="B30" s="324"/>
      <c r="C30" s="324"/>
      <c r="D30" s="324"/>
      <c r="E30" s="324"/>
      <c r="F30" s="324"/>
      <c r="G30" s="50"/>
      <c r="H30" s="294" t="s">
        <v>14</v>
      </c>
      <c r="I30" s="294"/>
      <c r="J30" s="294"/>
      <c r="K30" s="294"/>
      <c r="L30" s="50"/>
      <c r="M30" s="325"/>
      <c r="N30" s="326"/>
      <c r="O30" s="326"/>
      <c r="P30" s="326"/>
      <c r="Q30" s="326"/>
      <c r="R30" s="326"/>
      <c r="S30" s="326"/>
      <c r="T30" s="326"/>
      <c r="U30" s="326"/>
      <c r="V30" s="326"/>
      <c r="W30" s="326"/>
      <c r="X30" s="326"/>
      <c r="Y30" s="326"/>
      <c r="Z30" s="326"/>
      <c r="AA30" s="326"/>
      <c r="AB30" s="326"/>
      <c r="AC30" s="326"/>
      <c r="AD30" s="327"/>
      <c r="AE30" s="50"/>
      <c r="AF30" s="50"/>
      <c r="AG30" s="50"/>
      <c r="AH30" s="299" t="str">
        <f>IF(M30="","※担当者の電子メールが未入力です。","")</f>
        <v>※担当者の電子メールが未入力です。</v>
      </c>
      <c r="AI30" s="299"/>
      <c r="AJ30" s="299"/>
      <c r="AK30" s="299"/>
      <c r="AL30" s="299"/>
      <c r="AM30" s="299"/>
      <c r="AN30" s="299"/>
      <c r="AO30" s="299"/>
      <c r="AP30" s="299"/>
      <c r="AQ30" s="299"/>
      <c r="AR30" s="299"/>
      <c r="AS30" s="299"/>
      <c r="AT30" s="299"/>
      <c r="AU30" s="299"/>
      <c r="AV30" s="299"/>
      <c r="AW30" s="299"/>
      <c r="AX30" s="26"/>
    </row>
    <row r="31" spans="1:50" ht="15" customHeight="1" x14ac:dyDescent="0.4">
      <c r="A31" s="50"/>
      <c r="B31" s="324"/>
      <c r="C31" s="324"/>
      <c r="D31" s="324"/>
      <c r="E31" s="324"/>
      <c r="F31" s="324"/>
      <c r="G31" s="50"/>
      <c r="H31" s="59"/>
      <c r="I31" s="59"/>
      <c r="J31" s="59"/>
      <c r="K31" s="59"/>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27"/>
      <c r="AS31" s="27"/>
      <c r="AT31" s="27"/>
      <c r="AU31" s="27"/>
      <c r="AV31" s="27"/>
      <c r="AW31" s="27"/>
      <c r="AX31" s="26"/>
    </row>
    <row r="32" spans="1:50" ht="18.75" customHeight="1" x14ac:dyDescent="0.4">
      <c r="A32" s="50"/>
      <c r="B32" s="324"/>
      <c r="C32" s="324"/>
      <c r="D32" s="324"/>
      <c r="E32" s="324"/>
      <c r="F32" s="324"/>
      <c r="G32" s="50"/>
      <c r="H32" s="294" t="s">
        <v>6</v>
      </c>
      <c r="I32" s="295"/>
      <c r="J32" s="295"/>
      <c r="K32" s="295"/>
      <c r="L32" s="50"/>
      <c r="M32" s="309"/>
      <c r="N32" s="310"/>
      <c r="O32" s="310"/>
      <c r="P32" s="310"/>
      <c r="Q32" s="310"/>
      <c r="R32" s="310"/>
      <c r="S32" s="310"/>
      <c r="T32" s="310"/>
      <c r="U32" s="310"/>
      <c r="V32" s="310"/>
      <c r="W32" s="310"/>
      <c r="X32" s="310"/>
      <c r="Y32" s="310"/>
      <c r="Z32" s="310"/>
      <c r="AA32" s="310"/>
      <c r="AB32" s="310"/>
      <c r="AC32" s="310"/>
      <c r="AD32" s="311"/>
      <c r="AE32" s="50"/>
      <c r="AF32" s="50"/>
      <c r="AG32" s="50"/>
      <c r="AH32" s="299" t="str">
        <f>IF(M32="","※担当者の電話番号は必須項目です。","")</f>
        <v>※担当者の電話番号は必須項目です。</v>
      </c>
      <c r="AI32" s="302"/>
      <c r="AJ32" s="302"/>
      <c r="AK32" s="302"/>
      <c r="AL32" s="302"/>
      <c r="AM32" s="302"/>
      <c r="AN32" s="302"/>
      <c r="AO32" s="302"/>
      <c r="AP32" s="302"/>
      <c r="AQ32" s="302"/>
      <c r="AR32" s="300"/>
      <c r="AS32" s="300"/>
      <c r="AT32" s="300"/>
      <c r="AU32" s="300"/>
      <c r="AV32" s="300"/>
      <c r="AW32" s="300"/>
      <c r="AX32" s="26"/>
    </row>
    <row r="33" spans="1:50" ht="15" customHeight="1" x14ac:dyDescent="0.4">
      <c r="A33" s="50"/>
      <c r="B33" s="50"/>
      <c r="C33" s="50"/>
      <c r="D33" s="50"/>
      <c r="E33" s="50"/>
      <c r="F33" s="50"/>
      <c r="G33" s="50"/>
      <c r="H33" s="50"/>
      <c r="I33" s="61"/>
      <c r="J33" s="61"/>
      <c r="K33" s="61"/>
      <c r="L33" s="50"/>
      <c r="M33" s="320" t="s">
        <v>186</v>
      </c>
      <c r="N33" s="198"/>
      <c r="O33" s="198"/>
      <c r="P33" s="198"/>
      <c r="Q33" s="198"/>
      <c r="R33" s="198"/>
      <c r="S33" s="198"/>
      <c r="T33" s="198"/>
      <c r="U33" s="198"/>
      <c r="V33" s="198"/>
      <c r="W33" s="198"/>
      <c r="X33" s="198"/>
      <c r="Y33" s="198"/>
      <c r="Z33" s="198"/>
      <c r="AA33" s="198"/>
      <c r="AB33" s="198"/>
      <c r="AC33" s="198"/>
      <c r="AD33" s="198"/>
      <c r="AE33" s="198"/>
      <c r="AF33" s="34"/>
      <c r="AG33" s="34"/>
      <c r="AH33" s="34"/>
      <c r="AI33" s="34"/>
      <c r="AJ33" s="34"/>
      <c r="AK33" s="34"/>
      <c r="AL33" s="63"/>
      <c r="AM33" s="63"/>
      <c r="AN33" s="63"/>
      <c r="AO33" s="63"/>
      <c r="AP33" s="63"/>
      <c r="AQ33" s="63"/>
      <c r="AR33" s="55"/>
      <c r="AS33" s="55"/>
      <c r="AT33" s="55"/>
      <c r="AU33" s="55"/>
      <c r="AV33" s="55"/>
      <c r="AW33" s="55"/>
      <c r="AX33" s="26"/>
    </row>
    <row r="34" spans="1:50" ht="18.75" customHeight="1" x14ac:dyDescent="0.4">
      <c r="A34" s="50"/>
      <c r="B34" s="50"/>
      <c r="C34" s="50"/>
      <c r="D34" s="50"/>
      <c r="E34" s="50"/>
      <c r="F34" s="50"/>
      <c r="G34" s="50"/>
      <c r="H34" s="50"/>
      <c r="I34" s="61"/>
      <c r="J34" s="61"/>
      <c r="K34" s="61"/>
      <c r="L34" s="50"/>
      <c r="M34" s="100"/>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63"/>
      <c r="AM34" s="63"/>
      <c r="AN34" s="63"/>
      <c r="AO34" s="63"/>
      <c r="AP34" s="63"/>
      <c r="AQ34" s="63"/>
      <c r="AR34" s="55"/>
      <c r="AS34" s="55"/>
      <c r="AT34" s="55"/>
      <c r="AU34" s="55"/>
      <c r="AV34" s="55"/>
      <c r="AW34" s="55"/>
      <c r="AX34" s="26"/>
    </row>
    <row r="35" spans="1:50" ht="18.75" customHeight="1" x14ac:dyDescent="0.4">
      <c r="A35" s="50"/>
      <c r="B35" s="50"/>
      <c r="C35" s="50"/>
      <c r="D35" s="50"/>
      <c r="E35" s="50"/>
      <c r="F35" s="50"/>
      <c r="G35" s="50"/>
      <c r="H35" s="59"/>
      <c r="I35" s="59"/>
      <c r="J35" s="59"/>
      <c r="K35" s="59"/>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27"/>
      <c r="AS35" s="270" t="s">
        <v>123</v>
      </c>
      <c r="AT35" s="319"/>
      <c r="AU35" s="319"/>
      <c r="AV35" s="319"/>
      <c r="AW35" s="319"/>
      <c r="AX35" s="26"/>
    </row>
    <row r="36" spans="1:50" ht="24.75" customHeight="1" x14ac:dyDescent="0.4">
      <c r="A36" s="301" t="s">
        <v>98</v>
      </c>
      <c r="B36" s="198"/>
      <c r="C36" s="198"/>
      <c r="D36" s="198"/>
      <c r="E36" s="198"/>
      <c r="F36" s="198"/>
      <c r="G36" s="198"/>
      <c r="H36" s="198"/>
      <c r="I36" s="198"/>
      <c r="J36" s="198"/>
      <c r="K36" s="198"/>
      <c r="L36" s="198"/>
      <c r="M36" s="198"/>
      <c r="N36" s="198"/>
      <c r="O36" s="198"/>
      <c r="P36" s="198"/>
      <c r="Q36" s="318" t="s">
        <v>179</v>
      </c>
      <c r="R36" s="198"/>
      <c r="S36" s="198"/>
      <c r="T36" s="198"/>
      <c r="U36" s="198"/>
      <c r="V36" s="198"/>
      <c r="W36" s="36"/>
      <c r="X36" s="36"/>
      <c r="Y36" s="36"/>
      <c r="Z36" s="36"/>
      <c r="AA36" s="36"/>
      <c r="AB36" s="36"/>
      <c r="AC36" s="36"/>
      <c r="AD36" s="36"/>
      <c r="AE36" s="36"/>
      <c r="AF36" s="36"/>
      <c r="AG36" s="36"/>
      <c r="AH36" s="36"/>
      <c r="AI36" s="36"/>
      <c r="AJ36" s="36"/>
      <c r="AK36" s="36"/>
      <c r="AL36" s="36"/>
      <c r="AM36" s="36"/>
      <c r="AN36" s="36"/>
      <c r="AO36" s="36"/>
      <c r="AP36" s="36"/>
      <c r="AQ36" s="36"/>
      <c r="AR36" s="26"/>
      <c r="AS36" s="319"/>
      <c r="AT36" s="319"/>
      <c r="AU36" s="319"/>
      <c r="AV36" s="319"/>
      <c r="AW36" s="319"/>
      <c r="AX36" s="26"/>
    </row>
    <row r="37" spans="1:50" ht="18.75" customHeight="1" x14ac:dyDescent="0.4">
      <c r="A37" s="47"/>
      <c r="B37" s="199" t="str">
        <f>IF(AND(AD39="",AD41="",AD43="",AD45="",AD48="",AD51=""),"","※未入力の必須目があります。")</f>
        <v>※未入力の必須目があります。</v>
      </c>
      <c r="C37" s="199"/>
      <c r="D37" s="199"/>
      <c r="E37" s="199"/>
      <c r="F37" s="199"/>
      <c r="G37" s="199"/>
      <c r="H37" s="199"/>
      <c r="I37" s="199"/>
      <c r="J37" s="199"/>
      <c r="K37" s="199"/>
      <c r="L37" s="199"/>
      <c r="M37" s="199"/>
      <c r="N37" s="199"/>
      <c r="O37" s="199"/>
      <c r="P37" s="199"/>
      <c r="Q37" s="303"/>
      <c r="R37" s="303"/>
      <c r="S37" s="303"/>
      <c r="T37" s="47"/>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26"/>
      <c r="AS37" s="26"/>
      <c r="AT37" s="26"/>
      <c r="AU37" s="26"/>
      <c r="AV37" s="26"/>
      <c r="AW37" s="26"/>
      <c r="AX37" s="26"/>
    </row>
    <row r="38" spans="1:50" ht="18.75" customHeight="1" x14ac:dyDescent="0.4">
      <c r="A38" s="36"/>
      <c r="B38" s="313"/>
      <c r="C38" s="314"/>
      <c r="D38" s="314"/>
      <c r="E38" s="314"/>
      <c r="F38" s="314"/>
      <c r="G38" s="314"/>
      <c r="H38" s="314"/>
      <c r="I38" s="314"/>
      <c r="J38" s="314"/>
      <c r="K38" s="314"/>
      <c r="L38" s="314"/>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26"/>
      <c r="AS38" s="26"/>
      <c r="AT38" s="26"/>
      <c r="AU38" s="26"/>
      <c r="AV38" s="26"/>
      <c r="AW38" s="26"/>
      <c r="AX38" s="26"/>
    </row>
    <row r="39" spans="1:50" ht="18.75" customHeight="1" x14ac:dyDescent="0.4">
      <c r="A39" s="50"/>
      <c r="B39" s="294" t="s">
        <v>16</v>
      </c>
      <c r="C39" s="295"/>
      <c r="D39" s="295"/>
      <c r="E39" s="295"/>
      <c r="F39" s="295"/>
      <c r="G39" s="295"/>
      <c r="H39" s="312"/>
      <c r="I39" s="312"/>
      <c r="J39" s="50"/>
      <c r="K39" s="296"/>
      <c r="L39" s="297"/>
      <c r="M39" s="297"/>
      <c r="N39" s="297"/>
      <c r="O39" s="297"/>
      <c r="P39" s="297"/>
      <c r="Q39" s="297"/>
      <c r="R39" s="297"/>
      <c r="S39" s="297"/>
      <c r="T39" s="297"/>
      <c r="U39" s="297"/>
      <c r="V39" s="297"/>
      <c r="W39" s="297"/>
      <c r="X39" s="297"/>
      <c r="Y39" s="297"/>
      <c r="Z39" s="298"/>
      <c r="AA39" s="50"/>
      <c r="AB39" s="50"/>
      <c r="AC39" s="50"/>
      <c r="AD39" s="299" t="str">
        <f>IF(K39="","※金融機関名は必須項目です。","")</f>
        <v>※金融機関名は必須項目です。</v>
      </c>
      <c r="AE39" s="302"/>
      <c r="AF39" s="302"/>
      <c r="AG39" s="302"/>
      <c r="AH39" s="302"/>
      <c r="AI39" s="302"/>
      <c r="AJ39" s="302"/>
      <c r="AK39" s="302"/>
      <c r="AL39" s="302"/>
      <c r="AM39" s="302"/>
      <c r="AN39" s="50"/>
      <c r="AO39" s="50"/>
      <c r="AP39" s="50"/>
      <c r="AQ39" s="50"/>
      <c r="AR39" s="27"/>
      <c r="AS39" s="27"/>
      <c r="AT39" s="27"/>
      <c r="AU39" s="27"/>
      <c r="AV39" s="27"/>
      <c r="AW39" s="27"/>
      <c r="AX39" s="26"/>
    </row>
    <row r="40" spans="1:50" ht="18.75" customHeight="1" x14ac:dyDescent="0.4">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27"/>
      <c r="AS40" s="27"/>
      <c r="AT40" s="27"/>
      <c r="AU40" s="27"/>
      <c r="AV40" s="27"/>
      <c r="AW40" s="27"/>
      <c r="AX40" s="26"/>
    </row>
    <row r="41" spans="1:50" ht="18.75" customHeight="1" x14ac:dyDescent="0.4">
      <c r="A41" s="50"/>
      <c r="B41" s="294" t="s">
        <v>124</v>
      </c>
      <c r="C41" s="295"/>
      <c r="D41" s="295"/>
      <c r="E41" s="295"/>
      <c r="F41" s="295"/>
      <c r="G41" s="295"/>
      <c r="H41" s="312"/>
      <c r="I41" s="312"/>
      <c r="J41" s="50"/>
      <c r="K41" s="296"/>
      <c r="L41" s="297"/>
      <c r="M41" s="297"/>
      <c r="N41" s="297"/>
      <c r="O41" s="297"/>
      <c r="P41" s="297"/>
      <c r="Q41" s="297"/>
      <c r="R41" s="297"/>
      <c r="S41" s="297"/>
      <c r="T41" s="297"/>
      <c r="U41" s="297"/>
      <c r="V41" s="297"/>
      <c r="W41" s="297"/>
      <c r="X41" s="297"/>
      <c r="Y41" s="297"/>
      <c r="Z41" s="298"/>
      <c r="AA41" s="50"/>
      <c r="AB41" s="50"/>
      <c r="AC41" s="50"/>
      <c r="AD41" s="299" t="str">
        <f>IF(K41="","※本支店名は必須項目です。","")</f>
        <v>※本支店名は必須項目です。</v>
      </c>
      <c r="AE41" s="302"/>
      <c r="AF41" s="302"/>
      <c r="AG41" s="302"/>
      <c r="AH41" s="302"/>
      <c r="AI41" s="302"/>
      <c r="AJ41" s="302"/>
      <c r="AK41" s="302"/>
      <c r="AL41" s="302"/>
      <c r="AM41" s="302"/>
      <c r="AN41" s="50"/>
      <c r="AO41" s="50"/>
      <c r="AP41" s="50"/>
      <c r="AQ41" s="50"/>
      <c r="AR41" s="27"/>
      <c r="AS41" s="27"/>
      <c r="AT41" s="27"/>
      <c r="AU41" s="27"/>
      <c r="AV41" s="27"/>
      <c r="AW41" s="27"/>
      <c r="AX41" s="26"/>
    </row>
    <row r="42" spans="1:50" ht="18.75" customHeight="1" x14ac:dyDescent="0.4">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27"/>
      <c r="AS42" s="27"/>
      <c r="AT42" s="27"/>
      <c r="AU42" s="27"/>
      <c r="AV42" s="27"/>
      <c r="AW42" s="27"/>
      <c r="AX42" s="26"/>
    </row>
    <row r="43" spans="1:50" ht="18.75" customHeight="1" x14ac:dyDescent="0.4">
      <c r="A43" s="50"/>
      <c r="B43" s="294" t="s">
        <v>27</v>
      </c>
      <c r="C43" s="295"/>
      <c r="D43" s="295"/>
      <c r="E43" s="295"/>
      <c r="F43" s="295"/>
      <c r="G43" s="295"/>
      <c r="H43" s="312"/>
      <c r="I43" s="312"/>
      <c r="J43" s="50"/>
      <c r="K43" s="315"/>
      <c r="L43" s="316"/>
      <c r="M43" s="317"/>
      <c r="N43" s="61"/>
      <c r="O43" s="260" t="s">
        <v>44</v>
      </c>
      <c r="P43" s="300"/>
      <c r="Q43" s="300"/>
      <c r="R43" s="300"/>
      <c r="S43" s="300"/>
      <c r="T43" s="300"/>
      <c r="U43" s="300"/>
      <c r="V43" s="300"/>
      <c r="W43" s="300"/>
      <c r="X43" s="300"/>
      <c r="Y43" s="300"/>
      <c r="Z43" s="300"/>
      <c r="AA43" s="50"/>
      <c r="AB43" s="50"/>
      <c r="AC43" s="50"/>
      <c r="AD43" s="299" t="str">
        <f>IF(K43="","※口座種別は必須項目です。","")</f>
        <v>※口座種別は必須項目です。</v>
      </c>
      <c r="AE43" s="302"/>
      <c r="AF43" s="302"/>
      <c r="AG43" s="302"/>
      <c r="AH43" s="302"/>
      <c r="AI43" s="302"/>
      <c r="AJ43" s="302"/>
      <c r="AK43" s="302"/>
      <c r="AL43" s="302"/>
      <c r="AM43" s="302"/>
      <c r="AN43" s="50"/>
      <c r="AO43" s="50"/>
      <c r="AP43" s="50"/>
      <c r="AQ43" s="50"/>
      <c r="AR43" s="27"/>
      <c r="AS43" s="27"/>
      <c r="AT43" s="27"/>
      <c r="AU43" s="27"/>
      <c r="AV43" s="27"/>
      <c r="AW43" s="27"/>
      <c r="AX43" s="26"/>
    </row>
    <row r="44" spans="1:50" ht="18.75" customHeight="1" x14ac:dyDescent="0.4">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27"/>
      <c r="AS44" s="27"/>
      <c r="AT44" s="27"/>
      <c r="AU44" s="27"/>
      <c r="AV44" s="27"/>
      <c r="AW44" s="27"/>
      <c r="AX44" s="26"/>
    </row>
    <row r="45" spans="1:50" ht="18.75" customHeight="1" x14ac:dyDescent="0.4">
      <c r="A45" s="50"/>
      <c r="B45" s="294" t="s">
        <v>35</v>
      </c>
      <c r="C45" s="295"/>
      <c r="D45" s="295"/>
      <c r="E45" s="295"/>
      <c r="F45" s="295"/>
      <c r="G45" s="295"/>
      <c r="H45" s="312"/>
      <c r="I45" s="312"/>
      <c r="J45" s="50"/>
      <c r="K45" s="30"/>
      <c r="L45" s="30"/>
      <c r="M45" s="30"/>
      <c r="N45" s="30"/>
      <c r="O45" s="30"/>
      <c r="P45" s="30"/>
      <c r="Q45" s="30"/>
      <c r="R45" s="50"/>
      <c r="S45" s="50"/>
      <c r="T45" s="50"/>
      <c r="U45" s="50"/>
      <c r="V45" s="50"/>
      <c r="W45" s="50"/>
      <c r="X45" s="50"/>
      <c r="Y45" s="50"/>
      <c r="Z45" s="50"/>
      <c r="AA45" s="50"/>
      <c r="AB45" s="50"/>
      <c r="AC45" s="50"/>
      <c r="AD45" s="299" t="str">
        <f>IF(OR(K45="",L45="",M45="",N45="",O45="",P45="",Q45=""),"※口座番号は必須項目です。","")</f>
        <v>※口座番号は必須項目です。</v>
      </c>
      <c r="AE45" s="302"/>
      <c r="AF45" s="302"/>
      <c r="AG45" s="302"/>
      <c r="AH45" s="302"/>
      <c r="AI45" s="302"/>
      <c r="AJ45" s="302"/>
      <c r="AK45" s="302"/>
      <c r="AL45" s="302"/>
      <c r="AM45" s="302"/>
      <c r="AN45" s="300"/>
      <c r="AO45" s="300"/>
      <c r="AP45" s="50"/>
      <c r="AQ45" s="50"/>
      <c r="AR45" s="27"/>
      <c r="AS45" s="27"/>
      <c r="AT45" s="27"/>
      <c r="AU45" s="27"/>
      <c r="AV45" s="27"/>
      <c r="AW45" s="27"/>
      <c r="AX45" s="26"/>
    </row>
    <row r="46" spans="1:50" ht="18.75" customHeight="1" x14ac:dyDescent="0.4">
      <c r="A46" s="50"/>
      <c r="B46" s="50"/>
      <c r="C46" s="61"/>
      <c r="D46" s="61"/>
      <c r="E46" s="61"/>
      <c r="F46" s="61"/>
      <c r="G46" s="61"/>
      <c r="H46" s="50"/>
      <c r="I46" s="50"/>
      <c r="J46" s="50"/>
      <c r="K46" s="260" t="s">
        <v>41</v>
      </c>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50"/>
      <c r="AM46" s="50"/>
      <c r="AN46" s="50"/>
      <c r="AO46" s="50"/>
      <c r="AP46" s="50"/>
      <c r="AQ46" s="50"/>
      <c r="AR46" s="27"/>
      <c r="AS46" s="27"/>
      <c r="AT46" s="27"/>
      <c r="AU46" s="27"/>
      <c r="AV46" s="27"/>
      <c r="AW46" s="27"/>
      <c r="AX46" s="26"/>
    </row>
    <row r="47" spans="1:50" ht="18.75" customHeight="1" x14ac:dyDescent="0.4">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27"/>
      <c r="AS47" s="27"/>
      <c r="AT47" s="27"/>
      <c r="AU47" s="27"/>
      <c r="AV47" s="27"/>
      <c r="AW47" s="27"/>
      <c r="AX47" s="26"/>
    </row>
    <row r="48" spans="1:50" ht="18.75" customHeight="1" x14ac:dyDescent="0.4">
      <c r="A48" s="50"/>
      <c r="B48" s="294" t="s">
        <v>17</v>
      </c>
      <c r="C48" s="295"/>
      <c r="D48" s="295"/>
      <c r="E48" s="295"/>
      <c r="F48" s="295"/>
      <c r="G48" s="295"/>
      <c r="H48" s="312"/>
      <c r="I48" s="312"/>
      <c r="J48" s="50"/>
      <c r="K48" s="296"/>
      <c r="L48" s="297"/>
      <c r="M48" s="297"/>
      <c r="N48" s="297"/>
      <c r="O48" s="297"/>
      <c r="P48" s="297"/>
      <c r="Q48" s="297"/>
      <c r="R48" s="297"/>
      <c r="S48" s="297"/>
      <c r="T48" s="297"/>
      <c r="U48" s="297"/>
      <c r="V48" s="297"/>
      <c r="W48" s="297"/>
      <c r="X48" s="297"/>
      <c r="Y48" s="297"/>
      <c r="Z48" s="298"/>
      <c r="AA48" s="50"/>
      <c r="AB48" s="50"/>
      <c r="AC48" s="50"/>
      <c r="AD48" s="299" t="str">
        <f>IF(K48="","※口座名義は必須項目です。","")</f>
        <v>※口座名義は必須項目です。</v>
      </c>
      <c r="AE48" s="302"/>
      <c r="AF48" s="302"/>
      <c r="AG48" s="302"/>
      <c r="AH48" s="302"/>
      <c r="AI48" s="302"/>
      <c r="AJ48" s="302"/>
      <c r="AK48" s="302"/>
      <c r="AL48" s="302"/>
      <c r="AM48" s="302"/>
      <c r="AN48" s="50"/>
      <c r="AO48" s="50"/>
      <c r="AP48" s="50"/>
      <c r="AQ48" s="50"/>
      <c r="AR48" s="27"/>
      <c r="AS48" s="27"/>
      <c r="AT48" s="27"/>
      <c r="AU48" s="27"/>
      <c r="AV48" s="27"/>
      <c r="AW48" s="27"/>
      <c r="AX48" s="26"/>
    </row>
    <row r="49" spans="1:52" s="23" customFormat="1" ht="15" customHeight="1" x14ac:dyDescent="0.4">
      <c r="A49" s="94"/>
      <c r="B49" s="94"/>
      <c r="C49" s="94"/>
      <c r="D49" s="94"/>
      <c r="E49" s="94"/>
      <c r="F49" s="94"/>
      <c r="G49" s="94"/>
      <c r="H49" s="94"/>
      <c r="I49" s="94"/>
      <c r="J49" s="94"/>
      <c r="K49" s="304" t="s">
        <v>127</v>
      </c>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94"/>
      <c r="AK49" s="94"/>
      <c r="AL49" s="94"/>
      <c r="AM49" s="94"/>
      <c r="AN49" s="94"/>
      <c r="AO49" s="94"/>
      <c r="AP49" s="94"/>
      <c r="AQ49" s="94"/>
      <c r="AR49" s="100"/>
      <c r="AS49" s="100"/>
      <c r="AT49" s="100"/>
      <c r="AU49" s="100"/>
      <c r="AV49" s="100"/>
      <c r="AW49" s="100"/>
      <c r="AX49" s="100"/>
    </row>
    <row r="50" spans="1:52" ht="3" customHeight="1" x14ac:dyDescent="0.4">
      <c r="A50" s="50"/>
      <c r="B50" s="50"/>
      <c r="C50" s="50"/>
      <c r="D50" s="50"/>
      <c r="E50" s="50"/>
      <c r="F50" s="50"/>
      <c r="G50" s="50"/>
      <c r="H50" s="59"/>
      <c r="I50" s="59"/>
      <c r="J50" s="59"/>
      <c r="K50" s="59"/>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27"/>
      <c r="AS50" s="27"/>
      <c r="AT50" s="27"/>
      <c r="AU50" s="27"/>
      <c r="AV50" s="27"/>
      <c r="AW50" s="27"/>
      <c r="AX50" s="26"/>
    </row>
    <row r="51" spans="1:52" ht="18.75" customHeight="1" x14ac:dyDescent="0.4">
      <c r="A51" s="50"/>
      <c r="B51" s="294" t="s">
        <v>28</v>
      </c>
      <c r="C51" s="295"/>
      <c r="D51" s="295"/>
      <c r="E51" s="295"/>
      <c r="F51" s="295"/>
      <c r="G51" s="295"/>
      <c r="H51" s="295"/>
      <c r="I51" s="295"/>
      <c r="J51" s="50"/>
      <c r="K51" s="296"/>
      <c r="L51" s="297"/>
      <c r="M51" s="297"/>
      <c r="N51" s="297"/>
      <c r="O51" s="297"/>
      <c r="P51" s="297"/>
      <c r="Q51" s="297"/>
      <c r="R51" s="297"/>
      <c r="S51" s="297"/>
      <c r="T51" s="297"/>
      <c r="U51" s="297"/>
      <c r="V51" s="297"/>
      <c r="W51" s="297"/>
      <c r="X51" s="297"/>
      <c r="Y51" s="297"/>
      <c r="Z51" s="298"/>
      <c r="AA51" s="50"/>
      <c r="AB51" s="50"/>
      <c r="AC51" s="50"/>
      <c r="AD51" s="299" t="str">
        <f>IF(K51="","※フリガナは必須項目です。","")</f>
        <v>※フリガナは必須項目です。</v>
      </c>
      <c r="AE51" s="302"/>
      <c r="AF51" s="302"/>
      <c r="AG51" s="302"/>
      <c r="AH51" s="302"/>
      <c r="AI51" s="302"/>
      <c r="AJ51" s="302"/>
      <c r="AK51" s="302"/>
      <c r="AL51" s="302"/>
      <c r="AM51" s="302"/>
      <c r="AN51" s="50"/>
      <c r="AO51" s="50"/>
      <c r="AP51" s="50"/>
      <c r="AQ51" s="50"/>
      <c r="AR51" s="27"/>
      <c r="AS51" s="27"/>
      <c r="AT51" s="27"/>
      <c r="AU51" s="27"/>
      <c r="AV51" s="27"/>
      <c r="AW51" s="27"/>
      <c r="AX51" s="26"/>
    </row>
    <row r="52" spans="1:52" ht="15" customHeight="1" x14ac:dyDescent="0.4">
      <c r="A52" s="26"/>
      <c r="B52" s="26"/>
      <c r="C52" s="26"/>
      <c r="D52" s="26"/>
      <c r="E52" s="26"/>
      <c r="F52" s="26"/>
      <c r="G52" s="26"/>
      <c r="H52" s="26"/>
      <c r="I52" s="26"/>
      <c r="J52" s="26"/>
      <c r="K52" s="304" t="s">
        <v>177</v>
      </c>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26"/>
      <c r="AK52" s="26"/>
      <c r="AL52" s="26"/>
      <c r="AM52" s="26"/>
      <c r="AN52" s="26"/>
      <c r="AO52" s="26"/>
      <c r="AP52" s="26"/>
      <c r="AQ52" s="26"/>
      <c r="AR52" s="26"/>
      <c r="AS52" s="26"/>
      <c r="AT52" s="26"/>
      <c r="AU52" s="26"/>
      <c r="AV52" s="26"/>
      <c r="AW52" s="26"/>
      <c r="AX52" s="26"/>
    </row>
    <row r="53" spans="1:52" ht="3" customHeight="1" x14ac:dyDescent="0.4">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2" ht="18.75" customHeight="1" x14ac:dyDescent="0.4">
      <c r="A54" s="36"/>
      <c r="B54" s="275" t="str">
        <f>IF(AND(B5="",B37=""),"入力シート㋒提出書類および同意事項へ進んでください。","シート㋑に入力の正しくない項目がありますので、もう一度確認してください。")</f>
        <v>シート㋑に入力の正しくない項目がありますので、もう一度確認してください。</v>
      </c>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7"/>
      <c r="AF54" s="277"/>
      <c r="AG54" s="277"/>
      <c r="AH54" s="277"/>
      <c r="AI54" s="277"/>
      <c r="AJ54" s="277"/>
      <c r="AK54" s="277"/>
      <c r="AL54" s="277"/>
      <c r="AM54" s="277"/>
      <c r="AN54" s="277"/>
      <c r="AO54" s="277"/>
      <c r="AP54" s="278"/>
      <c r="AQ54" s="278"/>
      <c r="AR54" s="278"/>
      <c r="AS54" s="278"/>
      <c r="AT54" s="278"/>
      <c r="AU54" s="278"/>
      <c r="AV54" s="278"/>
      <c r="AW54" s="26"/>
      <c r="AX54" s="26"/>
      <c r="AZ54" s="35" t="str">
        <f>IF(AND(B5="",B37=""),"㋑OK","㋑NG")</f>
        <v>㋑NG</v>
      </c>
    </row>
    <row r="55" spans="1:52" ht="18.75" customHeight="1" x14ac:dyDescent="0.4">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sheetData>
  <sheetProtection algorithmName="SHA-512" hashValue="lFcR5kPg055GFq9OVluw8T/UY6Ai1rUL15k2SAGxIJQIXcKoltoDWUtK5Yply5IVXfC1eXQpoDGXXry0I0iqJQ==" saltValue="/dsqA4I9s8prB3pkJJp14w==" spinCount="100000" sheet="1" selectLockedCells="1"/>
  <mergeCells count="78">
    <mergeCell ref="Q36:V36"/>
    <mergeCell ref="A36:P36"/>
    <mergeCell ref="AS1:AW2"/>
    <mergeCell ref="AS35:AW36"/>
    <mergeCell ref="M25:AE25"/>
    <mergeCell ref="M33:AE33"/>
    <mergeCell ref="AH32:AW32"/>
    <mergeCell ref="M20:W20"/>
    <mergeCell ref="M28:W28"/>
    <mergeCell ref="B28:F32"/>
    <mergeCell ref="H32:K32"/>
    <mergeCell ref="M32:AD32"/>
    <mergeCell ref="H22:K22"/>
    <mergeCell ref="M22:AD22"/>
    <mergeCell ref="H30:K30"/>
    <mergeCell ref="M30:AD30"/>
    <mergeCell ref="AH22:AW22"/>
    <mergeCell ref="B54:AV54"/>
    <mergeCell ref="B51:I51"/>
    <mergeCell ref="K51:Z51"/>
    <mergeCell ref="AD51:AM51"/>
    <mergeCell ref="AD45:AO45"/>
    <mergeCell ref="K46:AK46"/>
    <mergeCell ref="K48:Z48"/>
    <mergeCell ref="AD48:AM48"/>
    <mergeCell ref="B45:I45"/>
    <mergeCell ref="B48:I48"/>
    <mergeCell ref="K49:AI49"/>
    <mergeCell ref="K52:AI52"/>
    <mergeCell ref="K43:M43"/>
    <mergeCell ref="O43:Z43"/>
    <mergeCell ref="AD43:AM43"/>
    <mergeCell ref="B37:S37"/>
    <mergeCell ref="AD39:AM39"/>
    <mergeCell ref="B39:I39"/>
    <mergeCell ref="B41:I41"/>
    <mergeCell ref="B43:I43"/>
    <mergeCell ref="B38:L38"/>
    <mergeCell ref="K39:Z39"/>
    <mergeCell ref="K41:Z41"/>
    <mergeCell ref="AD41:AM41"/>
    <mergeCell ref="H24:K24"/>
    <mergeCell ref="M24:AD24"/>
    <mergeCell ref="AH24:AW24"/>
    <mergeCell ref="B27:F27"/>
    <mergeCell ref="H27:K27"/>
    <mergeCell ref="M27:AD27"/>
    <mergeCell ref="AH27:AV27"/>
    <mergeCell ref="AH30:AW30"/>
    <mergeCell ref="B13:F13"/>
    <mergeCell ref="V13:AG13"/>
    <mergeCell ref="AH13:AQ13"/>
    <mergeCell ref="B15:F15"/>
    <mergeCell ref="H15:P15"/>
    <mergeCell ref="R15:AC15"/>
    <mergeCell ref="AH15:AW15"/>
    <mergeCell ref="B17:F17"/>
    <mergeCell ref="H17:L17"/>
    <mergeCell ref="O17:AB17"/>
    <mergeCell ref="AH17:AW17"/>
    <mergeCell ref="B19:F19"/>
    <mergeCell ref="H19:K19"/>
    <mergeCell ref="M19:AD19"/>
    <mergeCell ref="AH19:AV19"/>
    <mergeCell ref="B11:F11"/>
    <mergeCell ref="H11:AD11"/>
    <mergeCell ref="AH11:AR11"/>
    <mergeCell ref="A4:AI4"/>
    <mergeCell ref="B6:F6"/>
    <mergeCell ref="R6:AQ6"/>
    <mergeCell ref="AH7:AV7"/>
    <mergeCell ref="B5:S5"/>
    <mergeCell ref="H9:AO9"/>
    <mergeCell ref="L2:U2"/>
    <mergeCell ref="V2:AN2"/>
    <mergeCell ref="B8:F8"/>
    <mergeCell ref="H8:AD8"/>
    <mergeCell ref="AH8:AR8"/>
  </mergeCells>
  <phoneticPr fontId="1"/>
  <conditionalFormatting sqref="B54:AV54">
    <cfRule type="expression" dxfId="11" priority="1">
      <formula>AND(B5="",B37="")</formula>
    </cfRule>
  </conditionalFormatting>
  <dataValidations count="5">
    <dataValidation type="textLength" imeMode="halfAlpha" operator="equal" allowBlank="1" showInputMessage="1" showErrorMessage="1" sqref="M6:P6 I6:K6 K45:Q45 H13:T13" xr:uid="{00000000-0002-0000-0300-000000000000}">
      <formula1>1</formula1>
    </dataValidation>
    <dataValidation type="list" allowBlank="1" showInputMessage="1" showErrorMessage="1" sqref="H15:P15" xr:uid="{00000000-0002-0000-0300-000001000000}">
      <formula1>"農業、林業,建設業,製造業,電気・ガス・熱供給・水道事業,情報通信業,運輸業、郵便業,卸売、小売業,金融業、保険業,不動産業、物品賃貸業,学術芸術、専門・サービス業,宿泊業、飲食サービス業,生活関連サービス業、娯楽業,教育、学習支援業,医療、福祉,サービス業（ほかに分類されないもの）"</formula1>
    </dataValidation>
    <dataValidation imeMode="fullKatakana" allowBlank="1" showInputMessage="1" showErrorMessage="1" sqref="K51:Z51" xr:uid="{3573421D-59EC-42FA-9FAB-C1911D6321C2}"/>
    <dataValidation type="list" allowBlank="1" showInputMessage="1" showErrorMessage="1" sqref="K43:M43" xr:uid="{F0D7B66D-BCC4-4D51-9782-222A7EB4564C}">
      <formula1>"普通,当座"</formula1>
    </dataValidation>
    <dataValidation imeMode="halfAlpha" allowBlank="1" showInputMessage="1" showErrorMessage="1" sqref="H17:L17 M22:AD22 M30:AD30 M32:AD32 M24:AD24" xr:uid="{4F6EE4A7-E113-4581-999E-BB8A35B5AD91}"/>
  </dataValidations>
  <pageMargins left="0.43307086614173229" right="0.23622047244094491" top="7.874015748031496E-2" bottom="7.874015748031496E-2" header="0.31496062992125984" footer="0.31496062992125984"/>
  <pageSetup paperSize="9" fitToHeight="2" orientation="landscape" r:id="rId1"/>
  <rowBreaks count="1" manualBreakCount="1">
    <brk id="34" max="4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B57"/>
  <sheetViews>
    <sheetView view="pageBreakPreview" zoomScaleNormal="100" zoomScaleSheetLayoutView="100" workbookViewId="0">
      <selection activeCell="BB10" sqref="BB10"/>
    </sheetView>
  </sheetViews>
  <sheetFormatPr defaultColWidth="9" defaultRowHeight="18.75" customHeight="1" x14ac:dyDescent="0.4"/>
  <cols>
    <col min="1" max="13" width="2.625" style="2" customWidth="1"/>
    <col min="14" max="14" width="1.375" style="2" customWidth="1"/>
    <col min="15" max="15" width="1.75" style="2" customWidth="1"/>
    <col min="16" max="27" width="2.625" style="2" customWidth="1"/>
    <col min="28" max="28" width="4.125" style="2" customWidth="1"/>
    <col min="29" max="30" width="1.625" style="2" customWidth="1"/>
    <col min="31" max="50" width="2.625" style="2" customWidth="1"/>
    <col min="51" max="51" width="8.75" style="2" customWidth="1"/>
    <col min="52" max="52" width="8.625" style="2" customWidth="1"/>
    <col min="53" max="53" width="12" style="2" hidden="1" customWidth="1"/>
    <col min="54" max="55" width="8.75" style="2" customWidth="1"/>
    <col min="56" max="16384" width="9" style="2"/>
  </cols>
  <sheetData>
    <row r="1" spans="1:54" ht="18.75" customHeight="1" thickBot="1" x14ac:dyDescent="0.4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70" t="s">
        <v>133</v>
      </c>
      <c r="AU1" s="319"/>
      <c r="AV1" s="319"/>
      <c r="AW1" s="319"/>
      <c r="AX1" s="319"/>
    </row>
    <row r="2" spans="1:54" ht="45" customHeight="1" thickBot="1" x14ac:dyDescent="0.45">
      <c r="A2" s="26"/>
      <c r="B2" s="26"/>
      <c r="C2" s="26"/>
      <c r="D2" s="26"/>
      <c r="E2" s="26"/>
      <c r="F2" s="328" t="s">
        <v>94</v>
      </c>
      <c r="G2" s="329"/>
      <c r="H2" s="329"/>
      <c r="I2" s="329"/>
      <c r="J2" s="329"/>
      <c r="K2" s="329"/>
      <c r="L2" s="329"/>
      <c r="M2" s="329"/>
      <c r="N2" s="329"/>
      <c r="O2" s="329"/>
      <c r="P2" s="330"/>
      <c r="Q2" s="182" t="s">
        <v>159</v>
      </c>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5"/>
      <c r="AQ2" s="148"/>
      <c r="AR2" s="26"/>
      <c r="AS2" s="26"/>
      <c r="AT2" s="319"/>
      <c r="AU2" s="319"/>
      <c r="AV2" s="319"/>
      <c r="AW2" s="319"/>
      <c r="AX2" s="319"/>
    </row>
    <row r="3" spans="1:54" ht="18.75" customHeight="1" x14ac:dyDescent="0.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4" ht="6.75" customHeight="1" thickBot="1" x14ac:dyDescent="0.45">
      <c r="A4" s="269" t="s">
        <v>128</v>
      </c>
      <c r="B4" s="196"/>
      <c r="C4" s="196"/>
      <c r="D4" s="196"/>
      <c r="E4" s="196"/>
      <c r="F4" s="196"/>
      <c r="G4" s="196"/>
      <c r="H4" s="196"/>
      <c r="I4" s="196"/>
      <c r="J4" s="196"/>
      <c r="K4" s="196"/>
      <c r="L4" s="196"/>
      <c r="M4" s="196"/>
      <c r="N4" s="196"/>
      <c r="O4" s="170"/>
      <c r="P4" s="269" t="s">
        <v>120</v>
      </c>
      <c r="Q4" s="196"/>
      <c r="R4" s="196"/>
      <c r="S4" s="196"/>
      <c r="T4" s="196"/>
      <c r="U4" s="196"/>
      <c r="V4" s="196"/>
      <c r="W4" s="196"/>
      <c r="X4" s="196"/>
      <c r="Y4" s="196"/>
      <c r="Z4" s="196"/>
      <c r="AA4" s="196"/>
      <c r="AB4" s="272" t="s">
        <v>121</v>
      </c>
      <c r="AC4" s="169"/>
      <c r="AD4" s="273" t="s">
        <v>122</v>
      </c>
      <c r="AE4" s="274"/>
      <c r="AF4" s="274"/>
      <c r="AG4" s="274"/>
      <c r="AH4" s="274"/>
      <c r="AI4" s="274"/>
      <c r="AJ4" s="274"/>
      <c r="AK4" s="274"/>
      <c r="AL4" s="274"/>
      <c r="AM4" s="274"/>
      <c r="AN4" s="274"/>
      <c r="AO4" s="274"/>
      <c r="AP4" s="274"/>
      <c r="AQ4" s="169"/>
      <c r="AR4" s="26"/>
      <c r="AS4" s="26"/>
      <c r="AT4" s="26"/>
      <c r="AU4" s="26"/>
      <c r="AV4" s="26"/>
      <c r="AW4" s="26"/>
      <c r="AX4" s="26"/>
    </row>
    <row r="5" spans="1:54" ht="9.75" customHeight="1" thickBot="1" x14ac:dyDescent="0.45">
      <c r="A5" s="196"/>
      <c r="B5" s="196"/>
      <c r="C5" s="196"/>
      <c r="D5" s="196"/>
      <c r="E5" s="196"/>
      <c r="F5" s="196"/>
      <c r="G5" s="196"/>
      <c r="H5" s="196"/>
      <c r="I5" s="196"/>
      <c r="J5" s="196"/>
      <c r="K5" s="196"/>
      <c r="L5" s="196"/>
      <c r="M5" s="196"/>
      <c r="N5" s="196"/>
      <c r="O5" s="98"/>
      <c r="P5" s="196"/>
      <c r="Q5" s="196"/>
      <c r="R5" s="196"/>
      <c r="S5" s="196"/>
      <c r="T5" s="196"/>
      <c r="U5" s="196"/>
      <c r="V5" s="196"/>
      <c r="W5" s="196"/>
      <c r="X5" s="196"/>
      <c r="Y5" s="196"/>
      <c r="Z5" s="196"/>
      <c r="AA5" s="196"/>
      <c r="AB5" s="265"/>
      <c r="AC5" s="102"/>
      <c r="AD5" s="274"/>
      <c r="AE5" s="274"/>
      <c r="AF5" s="274"/>
      <c r="AG5" s="274"/>
      <c r="AH5" s="274"/>
      <c r="AI5" s="274"/>
      <c r="AJ5" s="274"/>
      <c r="AK5" s="274"/>
      <c r="AL5" s="274"/>
      <c r="AM5" s="274"/>
      <c r="AN5" s="274"/>
      <c r="AO5" s="274"/>
      <c r="AP5" s="274"/>
      <c r="AQ5" s="169"/>
      <c r="AR5" s="26"/>
      <c r="AS5" s="26"/>
      <c r="AT5" s="26"/>
      <c r="AU5" s="26"/>
      <c r="AV5" s="26"/>
      <c r="AW5" s="26"/>
      <c r="AX5" s="26"/>
    </row>
    <row r="6" spans="1:54" ht="7.5" customHeight="1" x14ac:dyDescent="0.4">
      <c r="A6" s="196"/>
      <c r="B6" s="196"/>
      <c r="C6" s="196"/>
      <c r="D6" s="196"/>
      <c r="E6" s="196"/>
      <c r="F6" s="196"/>
      <c r="G6" s="196"/>
      <c r="H6" s="196"/>
      <c r="I6" s="196"/>
      <c r="J6" s="196"/>
      <c r="K6" s="196"/>
      <c r="L6" s="196"/>
      <c r="M6" s="196"/>
      <c r="N6" s="196"/>
      <c r="O6" s="170"/>
      <c r="P6" s="196"/>
      <c r="Q6" s="196"/>
      <c r="R6" s="196"/>
      <c r="S6" s="196"/>
      <c r="T6" s="196"/>
      <c r="U6" s="196"/>
      <c r="V6" s="196"/>
      <c r="W6" s="196"/>
      <c r="X6" s="196"/>
      <c r="Y6" s="196"/>
      <c r="Z6" s="196"/>
      <c r="AA6" s="196"/>
      <c r="AB6" s="265"/>
      <c r="AC6" s="169"/>
      <c r="AD6" s="274"/>
      <c r="AE6" s="274"/>
      <c r="AF6" s="274"/>
      <c r="AG6" s="274"/>
      <c r="AH6" s="274"/>
      <c r="AI6" s="274"/>
      <c r="AJ6" s="274"/>
      <c r="AK6" s="274"/>
      <c r="AL6" s="274"/>
      <c r="AM6" s="274"/>
      <c r="AN6" s="274"/>
      <c r="AO6" s="274"/>
      <c r="AP6" s="274"/>
      <c r="AQ6" s="169"/>
      <c r="AR6" s="26"/>
      <c r="AS6" s="26"/>
      <c r="AT6" s="26"/>
      <c r="AU6" s="26"/>
      <c r="AV6" s="26"/>
      <c r="AW6" s="26"/>
      <c r="AX6" s="26"/>
    </row>
    <row r="7" spans="1:54" ht="18.75" customHeight="1" x14ac:dyDescent="0.4">
      <c r="A7" s="50"/>
      <c r="B7" s="199" t="str">
        <f>IF(AND(BA13=TRUE,BA15=TRUE),"","※チェックが入っていない項目があります。")</f>
        <v>※チェックが入っていない項目があります。</v>
      </c>
      <c r="C7" s="199"/>
      <c r="D7" s="199"/>
      <c r="E7" s="199"/>
      <c r="F7" s="199"/>
      <c r="G7" s="199"/>
      <c r="H7" s="199"/>
      <c r="I7" s="199"/>
      <c r="J7" s="199"/>
      <c r="K7" s="199"/>
      <c r="L7" s="199"/>
      <c r="M7" s="199"/>
      <c r="N7" s="199"/>
      <c r="O7" s="199"/>
      <c r="P7" s="199"/>
      <c r="Q7" s="199"/>
      <c r="R7" s="199"/>
      <c r="S7" s="199"/>
      <c r="T7" s="61"/>
      <c r="U7" s="61"/>
      <c r="V7" s="61"/>
      <c r="W7" s="61"/>
      <c r="X7" s="61"/>
      <c r="Y7" s="61"/>
      <c r="Z7" s="61"/>
      <c r="AA7" s="50"/>
      <c r="AB7" s="50"/>
      <c r="AC7" s="50"/>
      <c r="AD7" s="50"/>
      <c r="AE7" s="50"/>
      <c r="AF7" s="26"/>
      <c r="AG7" s="26"/>
      <c r="AH7" s="26"/>
      <c r="AI7" s="26"/>
      <c r="AJ7" s="26"/>
      <c r="AK7" s="26"/>
      <c r="AL7" s="26"/>
      <c r="AM7" s="26"/>
      <c r="AN7" s="26"/>
      <c r="AO7" s="26"/>
      <c r="AP7" s="26"/>
      <c r="AQ7" s="26"/>
      <c r="AR7" s="50"/>
      <c r="AS7" s="27"/>
      <c r="AT7" s="27"/>
      <c r="AU7" s="27"/>
      <c r="AV7" s="27"/>
      <c r="AW7" s="27"/>
      <c r="AX7" s="27"/>
      <c r="AY7" s="151"/>
      <c r="AZ7" s="151"/>
      <c r="BA7" s="35"/>
      <c r="BB7" s="151"/>
    </row>
    <row r="8" spans="1:54" ht="18.75" customHeight="1" x14ac:dyDescent="0.4">
      <c r="A8" s="50"/>
      <c r="B8" s="40"/>
      <c r="C8" s="40"/>
      <c r="D8" s="40"/>
      <c r="E8" s="40"/>
      <c r="F8" s="40"/>
      <c r="G8" s="40"/>
      <c r="H8" s="40"/>
      <c r="I8" s="40"/>
      <c r="J8" s="40"/>
      <c r="K8" s="40"/>
      <c r="L8" s="40"/>
      <c r="M8" s="40"/>
      <c r="N8" s="40"/>
      <c r="O8" s="40"/>
      <c r="P8" s="40"/>
      <c r="Q8" s="34"/>
      <c r="R8" s="34"/>
      <c r="S8" s="34"/>
      <c r="T8" s="61"/>
      <c r="U8" s="61"/>
      <c r="V8" s="61"/>
      <c r="W8" s="61"/>
      <c r="X8" s="61"/>
      <c r="Y8" s="61"/>
      <c r="Z8" s="61"/>
      <c r="AA8" s="50"/>
      <c r="AB8" s="50"/>
      <c r="AC8" s="50"/>
      <c r="AD8" s="50"/>
      <c r="AE8" s="50"/>
      <c r="AF8" s="26"/>
      <c r="AG8" s="26"/>
      <c r="AH8" s="26"/>
      <c r="AI8" s="26"/>
      <c r="AJ8" s="26"/>
      <c r="AK8" s="26"/>
      <c r="AL8" s="26"/>
      <c r="AM8" s="26"/>
      <c r="AN8" s="26"/>
      <c r="AO8" s="26"/>
      <c r="AP8" s="26"/>
      <c r="AQ8" s="26"/>
      <c r="AR8" s="50"/>
      <c r="AS8" s="27"/>
      <c r="AT8" s="27"/>
      <c r="AU8" s="27"/>
      <c r="AV8" s="27"/>
      <c r="AW8" s="27"/>
      <c r="AX8" s="27"/>
      <c r="AY8" s="151"/>
      <c r="AZ8" s="151"/>
      <c r="BA8" s="35"/>
      <c r="BB8" s="151"/>
    </row>
    <row r="9" spans="1:54" ht="18.75" customHeight="1" x14ac:dyDescent="0.4">
      <c r="A9" s="50"/>
      <c r="B9" s="331" t="s">
        <v>211</v>
      </c>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2"/>
      <c r="AM9" s="332"/>
      <c r="AN9" s="332"/>
      <c r="AO9" s="332"/>
      <c r="AP9" s="332"/>
      <c r="AQ9" s="332"/>
      <c r="AR9" s="332"/>
      <c r="AS9" s="332"/>
      <c r="AT9" s="332"/>
      <c r="AU9" s="332"/>
      <c r="AV9" s="196"/>
      <c r="AW9" s="196"/>
      <c r="AX9" s="196"/>
      <c r="AY9" s="151"/>
      <c r="AZ9" s="151"/>
      <c r="BB9" s="151"/>
    </row>
    <row r="10" spans="1:54" ht="15" customHeight="1" x14ac:dyDescent="0.4">
      <c r="A10" s="50"/>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34"/>
      <c r="AM10" s="34"/>
      <c r="AN10" s="34"/>
      <c r="AO10" s="34"/>
      <c r="AP10" s="34"/>
      <c r="AQ10" s="34"/>
      <c r="AR10" s="34"/>
      <c r="AS10" s="34"/>
      <c r="AT10" s="34"/>
      <c r="AU10" s="34"/>
      <c r="AV10" s="28"/>
      <c r="AW10" s="28"/>
      <c r="AX10" s="27"/>
      <c r="AY10" s="151"/>
      <c r="AZ10" s="151"/>
      <c r="BB10" s="151"/>
    </row>
    <row r="11" spans="1:54" ht="18.75" customHeight="1" x14ac:dyDescent="0.4">
      <c r="A11" s="50"/>
      <c r="B11" s="333" t="s">
        <v>19</v>
      </c>
      <c r="C11" s="333"/>
      <c r="D11" s="333"/>
      <c r="E11" s="333"/>
      <c r="F11" s="333"/>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28"/>
      <c r="AT11" s="28"/>
      <c r="AU11" s="28"/>
      <c r="AV11" s="28"/>
      <c r="AW11" s="28"/>
      <c r="AX11" s="27"/>
      <c r="AY11" s="151"/>
      <c r="AZ11" s="151"/>
      <c r="BA11" s="35"/>
      <c r="BB11" s="151"/>
    </row>
    <row r="12" spans="1:54" ht="15" customHeight="1" x14ac:dyDescent="0.4">
      <c r="A12" s="50"/>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26"/>
      <c r="AO12" s="26"/>
      <c r="AP12" s="26"/>
      <c r="AQ12" s="26"/>
      <c r="AR12" s="26"/>
      <c r="AS12" s="26"/>
      <c r="AT12" s="26"/>
      <c r="AU12" s="26"/>
      <c r="AV12" s="28"/>
      <c r="AW12" s="28"/>
      <c r="AX12" s="27"/>
      <c r="AY12" s="151"/>
      <c r="AZ12" s="151"/>
      <c r="BB12" s="151"/>
    </row>
    <row r="13" spans="1:54" ht="18.75" customHeight="1" x14ac:dyDescent="0.4">
      <c r="A13" s="50"/>
      <c r="B13" s="44"/>
      <c r="C13" s="185" t="s">
        <v>175</v>
      </c>
      <c r="D13" s="198"/>
      <c r="E13" s="198"/>
      <c r="F13" s="198"/>
      <c r="G13" s="198"/>
      <c r="H13" s="198"/>
      <c r="I13" s="198"/>
      <c r="J13" s="198"/>
      <c r="K13" s="198"/>
      <c r="L13" s="198"/>
      <c r="M13" s="198"/>
      <c r="N13" s="198"/>
      <c r="O13" s="198"/>
      <c r="P13" s="198"/>
      <c r="Q13" s="198"/>
      <c r="R13" s="198"/>
      <c r="S13" s="198"/>
      <c r="T13" s="198"/>
      <c r="U13" s="198"/>
      <c r="V13" s="198"/>
      <c r="W13" s="198"/>
      <c r="X13" s="198"/>
      <c r="Y13" s="198"/>
      <c r="Z13" s="199" t="str">
        <f>IF(BA13=FALSE,"※必須項目です。","")</f>
        <v>※必須項目です。</v>
      </c>
      <c r="AA13" s="198"/>
      <c r="AB13" s="198"/>
      <c r="AC13" s="198"/>
      <c r="AD13" s="198"/>
      <c r="AE13" s="198"/>
      <c r="AF13" s="198"/>
      <c r="AG13" s="198"/>
      <c r="AH13" s="34"/>
      <c r="AI13" s="34"/>
      <c r="AJ13" s="34"/>
      <c r="AK13" s="34"/>
      <c r="AL13" s="34"/>
      <c r="AM13" s="26"/>
      <c r="AN13" s="26"/>
      <c r="AO13" s="26"/>
      <c r="AP13" s="26"/>
      <c r="AQ13" s="26"/>
      <c r="AR13" s="26"/>
      <c r="AS13" s="26"/>
      <c r="AT13" s="26"/>
      <c r="AU13" s="26"/>
      <c r="AV13" s="28"/>
      <c r="AW13" s="28"/>
      <c r="AX13" s="27"/>
      <c r="AY13" s="151"/>
      <c r="AZ13" s="151"/>
      <c r="BA13" s="11" t="b">
        <v>0</v>
      </c>
      <c r="BB13" s="151"/>
    </row>
    <row r="14" spans="1:54" ht="15" customHeight="1" x14ac:dyDescent="0.4">
      <c r="A14" s="50"/>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26"/>
      <c r="AS14" s="28"/>
      <c r="AT14" s="28"/>
      <c r="AU14" s="28"/>
      <c r="AV14" s="28"/>
      <c r="AW14" s="28"/>
      <c r="AX14" s="27"/>
      <c r="AY14" s="151"/>
      <c r="AZ14" s="151"/>
      <c r="BA14" s="11"/>
      <c r="BB14" s="151"/>
    </row>
    <row r="15" spans="1:54" ht="18.75" customHeight="1" x14ac:dyDescent="0.4">
      <c r="A15" s="50"/>
      <c r="B15" s="44"/>
      <c r="C15" s="185" t="s">
        <v>99</v>
      </c>
      <c r="D15" s="198"/>
      <c r="E15" s="198"/>
      <c r="F15" s="198"/>
      <c r="G15" s="198"/>
      <c r="H15" s="198"/>
      <c r="I15" s="198"/>
      <c r="J15" s="198"/>
      <c r="K15" s="199" t="str">
        <f>IF(BA15=FALSE,"※必須項目です。","")</f>
        <v>※必須項目です。</v>
      </c>
      <c r="L15" s="303"/>
      <c r="M15" s="303"/>
      <c r="N15" s="303"/>
      <c r="O15" s="303"/>
      <c r="P15" s="303"/>
      <c r="Q15" s="303"/>
      <c r="R15" s="303"/>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26"/>
      <c r="AS15" s="28"/>
      <c r="AT15" s="28"/>
      <c r="AU15" s="28"/>
      <c r="AV15" s="28"/>
      <c r="AW15" s="28"/>
      <c r="AX15" s="27"/>
      <c r="AY15" s="151"/>
      <c r="AZ15" s="151"/>
      <c r="BA15" s="11" t="b">
        <v>0</v>
      </c>
      <c r="BB15" s="151"/>
    </row>
    <row r="16" spans="1:54" ht="15" customHeight="1" x14ac:dyDescent="0.4">
      <c r="A16" s="50"/>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26"/>
      <c r="AS16" s="28"/>
      <c r="AT16" s="28"/>
      <c r="AU16" s="28"/>
      <c r="AV16" s="28"/>
      <c r="AW16" s="28"/>
      <c r="AX16" s="27"/>
      <c r="AY16" s="151"/>
      <c r="AZ16" s="151"/>
      <c r="BA16" s="11"/>
      <c r="BB16" s="151"/>
    </row>
    <row r="17" spans="1:54" ht="18.75" customHeight="1" x14ac:dyDescent="0.4">
      <c r="A17" s="50"/>
      <c r="B17" s="44"/>
      <c r="C17" s="185" t="s">
        <v>100</v>
      </c>
      <c r="D17" s="198"/>
      <c r="E17" s="198"/>
      <c r="F17" s="198"/>
      <c r="G17" s="198"/>
      <c r="H17" s="198"/>
      <c r="I17" s="198"/>
      <c r="J17" s="198"/>
      <c r="K17" s="199"/>
      <c r="L17" s="303"/>
      <c r="M17" s="303"/>
      <c r="N17" s="303"/>
      <c r="O17" s="303"/>
      <c r="P17" s="303"/>
      <c r="Q17" s="303"/>
      <c r="R17" s="303"/>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51"/>
      <c r="AZ17" s="151"/>
      <c r="BA17" s="11" t="b">
        <v>0</v>
      </c>
      <c r="BB17" s="151"/>
    </row>
    <row r="18" spans="1:54" ht="18.75" customHeight="1" x14ac:dyDescent="0.4">
      <c r="A18" s="50"/>
      <c r="B18" s="260" t="s">
        <v>160</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318" t="s">
        <v>180</v>
      </c>
      <c r="AO18" s="318"/>
      <c r="AP18" s="318"/>
      <c r="AQ18" s="318"/>
      <c r="AR18" s="318"/>
      <c r="AS18" s="318"/>
      <c r="AT18" s="318"/>
      <c r="AU18" s="28"/>
      <c r="AV18" s="28"/>
      <c r="AW18" s="28"/>
      <c r="AX18" s="27"/>
      <c r="AY18" s="151"/>
      <c r="AZ18" s="151"/>
      <c r="BA18" s="11"/>
      <c r="BB18" s="151"/>
    </row>
    <row r="19" spans="1:54" ht="18.75" customHeight="1" x14ac:dyDescent="0.4">
      <c r="A19" s="152"/>
      <c r="B19" s="349" t="s">
        <v>191</v>
      </c>
      <c r="C19" s="196"/>
      <c r="D19" s="196"/>
      <c r="E19" s="196"/>
      <c r="F19" s="196"/>
      <c r="G19" s="196"/>
      <c r="H19" s="196"/>
      <c r="I19" s="196"/>
      <c r="J19" s="196"/>
      <c r="K19" s="196"/>
      <c r="L19" s="196"/>
      <c r="M19" s="196"/>
      <c r="N19" s="196"/>
      <c r="O19" s="196"/>
      <c r="P19" s="196"/>
      <c r="Q19" s="196"/>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318"/>
      <c r="AO19" s="318"/>
      <c r="AP19" s="318"/>
      <c r="AQ19" s="318"/>
      <c r="AR19" s="318"/>
      <c r="AS19" s="318"/>
      <c r="AT19" s="318"/>
      <c r="AU19" s="153"/>
      <c r="AV19" s="153"/>
      <c r="AW19" s="153"/>
      <c r="AX19" s="27"/>
      <c r="AY19" s="151"/>
      <c r="AZ19" s="151"/>
      <c r="BA19" s="11"/>
      <c r="BB19" s="151"/>
    </row>
    <row r="20" spans="1:54" ht="18.75" customHeight="1" x14ac:dyDescent="0.4">
      <c r="A20" s="50"/>
      <c r="B20" s="50"/>
      <c r="C20" s="36"/>
      <c r="D20" s="36"/>
      <c r="E20" s="36"/>
      <c r="F20" s="36"/>
      <c r="G20" s="36"/>
      <c r="H20" s="36"/>
      <c r="I20" s="36"/>
      <c r="J20" s="36"/>
      <c r="K20" s="36"/>
      <c r="L20" s="36"/>
      <c r="M20" s="36"/>
      <c r="N20" s="36"/>
      <c r="O20" s="36"/>
      <c r="P20" s="36"/>
      <c r="Q20" s="36"/>
      <c r="R20" s="36"/>
      <c r="S20" s="36"/>
      <c r="T20" s="36"/>
      <c r="U20" s="36"/>
      <c r="V20" s="38"/>
      <c r="W20" s="38"/>
      <c r="X20" s="38"/>
      <c r="Y20" s="38"/>
      <c r="Z20" s="38"/>
      <c r="AA20" s="38"/>
      <c r="AB20" s="38"/>
      <c r="AC20" s="38"/>
      <c r="AD20" s="38"/>
      <c r="AE20" s="38"/>
      <c r="AF20" s="38"/>
      <c r="AG20" s="38"/>
      <c r="AH20" s="38"/>
      <c r="AI20" s="38"/>
      <c r="AJ20" s="38"/>
      <c r="AK20" s="38"/>
      <c r="AL20" s="50"/>
      <c r="AM20" s="50"/>
      <c r="AN20" s="50"/>
      <c r="AO20" s="50"/>
      <c r="AP20" s="50"/>
      <c r="AQ20" s="50"/>
      <c r="AR20" s="50"/>
      <c r="AS20" s="27"/>
      <c r="AT20" s="27"/>
      <c r="AU20" s="27"/>
      <c r="AV20" s="27"/>
      <c r="AW20" s="27"/>
      <c r="AX20" s="27"/>
      <c r="AY20" s="151"/>
      <c r="AZ20" s="151"/>
      <c r="BA20" s="11"/>
      <c r="BB20" s="151"/>
    </row>
    <row r="21" spans="1:54" ht="18.75" customHeight="1" x14ac:dyDescent="0.4">
      <c r="A21" s="36"/>
      <c r="B21" s="36"/>
      <c r="C21" s="36"/>
      <c r="D21" s="36"/>
      <c r="E21" s="34"/>
      <c r="F21" s="34"/>
      <c r="G21" s="34"/>
      <c r="H21" s="34"/>
      <c r="I21" s="34"/>
      <c r="J21" s="34"/>
      <c r="K21" s="34"/>
      <c r="L21" s="34"/>
      <c r="M21" s="34"/>
      <c r="N21" s="34"/>
      <c r="O21" s="34"/>
      <c r="P21" s="34"/>
      <c r="Q21" s="34"/>
      <c r="R21" s="34"/>
      <c r="S21" s="34"/>
      <c r="T21" s="34"/>
      <c r="U21" s="34"/>
      <c r="V21" s="38"/>
      <c r="W21" s="38"/>
      <c r="X21" s="38"/>
      <c r="Y21" s="38"/>
      <c r="Z21" s="38"/>
      <c r="AA21" s="38"/>
      <c r="AB21" s="38"/>
      <c r="AC21" s="38"/>
      <c r="AD21" s="38"/>
      <c r="AE21" s="38"/>
      <c r="AF21" s="38"/>
      <c r="AG21" s="38"/>
      <c r="AH21" s="38"/>
      <c r="AI21" s="38"/>
      <c r="AJ21" s="38"/>
      <c r="AK21" s="38"/>
      <c r="AL21" s="36"/>
      <c r="AM21" s="36"/>
      <c r="AN21" s="36"/>
      <c r="AO21" s="36"/>
      <c r="AP21" s="36"/>
      <c r="AQ21" s="36"/>
      <c r="AR21" s="36"/>
      <c r="AS21" s="26"/>
      <c r="AT21" s="270" t="s">
        <v>134</v>
      </c>
      <c r="AU21" s="319"/>
      <c r="AV21" s="319"/>
      <c r="AW21" s="319"/>
      <c r="AX21" s="319"/>
      <c r="BA21" s="11"/>
    </row>
    <row r="22" spans="1:54" ht="6.75" customHeight="1" thickBot="1" x14ac:dyDescent="0.45">
      <c r="A22" s="301" t="s">
        <v>129</v>
      </c>
      <c r="B22" s="354"/>
      <c r="C22" s="354"/>
      <c r="D22" s="354"/>
      <c r="E22" s="354"/>
      <c r="F22" s="354"/>
      <c r="G22" s="354"/>
      <c r="H22" s="354"/>
      <c r="I22" s="354"/>
      <c r="J22" s="354"/>
      <c r="K22" s="354"/>
      <c r="L22" s="354"/>
      <c r="M22" s="198"/>
      <c r="N22" s="198"/>
      <c r="O22" s="26"/>
      <c r="P22" s="301" t="s">
        <v>130</v>
      </c>
      <c r="Q22" s="354"/>
      <c r="R22" s="354"/>
      <c r="S22" s="354"/>
      <c r="T22" s="354"/>
      <c r="U22" s="354"/>
      <c r="V22" s="354"/>
      <c r="W22" s="354"/>
      <c r="X22" s="354"/>
      <c r="Y22" s="354"/>
      <c r="Z22" s="354"/>
      <c r="AA22" s="354"/>
      <c r="AB22" s="198"/>
      <c r="AC22" s="198"/>
      <c r="AD22" s="198"/>
      <c r="AE22" s="198"/>
      <c r="AF22" s="355" t="s">
        <v>180</v>
      </c>
      <c r="AG22" s="318"/>
      <c r="AH22" s="318"/>
      <c r="AI22" s="318"/>
      <c r="AJ22" s="318"/>
      <c r="AK22" s="318"/>
      <c r="AL22" s="318"/>
      <c r="AM22" s="318"/>
      <c r="AN22" s="318"/>
      <c r="AO22" s="318"/>
      <c r="AP22" s="318"/>
      <c r="AQ22" s="318"/>
      <c r="AR22" s="318"/>
      <c r="AS22" s="318"/>
      <c r="AT22" s="319"/>
      <c r="AU22" s="319"/>
      <c r="AV22" s="319"/>
      <c r="AW22" s="319"/>
      <c r="AX22" s="319"/>
      <c r="BA22" s="11"/>
    </row>
    <row r="23" spans="1:54" ht="9.75" customHeight="1" thickBot="1" x14ac:dyDescent="0.45">
      <c r="A23" s="354"/>
      <c r="B23" s="354"/>
      <c r="C23" s="354"/>
      <c r="D23" s="354"/>
      <c r="E23" s="354"/>
      <c r="F23" s="354"/>
      <c r="G23" s="354"/>
      <c r="H23" s="354"/>
      <c r="I23" s="354"/>
      <c r="J23" s="354"/>
      <c r="K23" s="354"/>
      <c r="L23" s="354"/>
      <c r="M23" s="198"/>
      <c r="N23" s="198"/>
      <c r="O23" s="98"/>
      <c r="P23" s="354"/>
      <c r="Q23" s="354"/>
      <c r="R23" s="354"/>
      <c r="S23" s="354"/>
      <c r="T23" s="354"/>
      <c r="U23" s="354"/>
      <c r="V23" s="354"/>
      <c r="W23" s="354"/>
      <c r="X23" s="354"/>
      <c r="Y23" s="354"/>
      <c r="Z23" s="354"/>
      <c r="AA23" s="354"/>
      <c r="AB23" s="198"/>
      <c r="AC23" s="198"/>
      <c r="AD23" s="198"/>
      <c r="AE23" s="198"/>
      <c r="AF23" s="318"/>
      <c r="AG23" s="318"/>
      <c r="AH23" s="318"/>
      <c r="AI23" s="318"/>
      <c r="AJ23" s="318"/>
      <c r="AK23" s="318"/>
      <c r="AL23" s="318"/>
      <c r="AM23" s="318"/>
      <c r="AN23" s="318"/>
      <c r="AO23" s="318"/>
      <c r="AP23" s="318"/>
      <c r="AQ23" s="318"/>
      <c r="AR23" s="318"/>
      <c r="AS23" s="318"/>
      <c r="AT23" s="198"/>
      <c r="AU23" s="198"/>
      <c r="AV23" s="198"/>
      <c r="AW23" s="198"/>
      <c r="AX23" s="198"/>
      <c r="BA23" s="11"/>
    </row>
    <row r="24" spans="1:54" ht="7.5" customHeight="1" x14ac:dyDescent="0.4">
      <c r="A24" s="354"/>
      <c r="B24" s="354"/>
      <c r="C24" s="354"/>
      <c r="D24" s="354"/>
      <c r="E24" s="354"/>
      <c r="F24" s="354"/>
      <c r="G24" s="354"/>
      <c r="H24" s="354"/>
      <c r="I24" s="354"/>
      <c r="J24" s="354"/>
      <c r="K24" s="354"/>
      <c r="L24" s="354"/>
      <c r="M24" s="198"/>
      <c r="N24" s="198"/>
      <c r="O24" s="26"/>
      <c r="P24" s="354"/>
      <c r="Q24" s="354"/>
      <c r="R24" s="354"/>
      <c r="S24" s="354"/>
      <c r="T24" s="354"/>
      <c r="U24" s="354"/>
      <c r="V24" s="354"/>
      <c r="W24" s="354"/>
      <c r="X24" s="354"/>
      <c r="Y24" s="354"/>
      <c r="Z24" s="354"/>
      <c r="AA24" s="354"/>
      <c r="AB24" s="198"/>
      <c r="AC24" s="198"/>
      <c r="AD24" s="198"/>
      <c r="AE24" s="198"/>
      <c r="AF24" s="318"/>
      <c r="AG24" s="318"/>
      <c r="AH24" s="318"/>
      <c r="AI24" s="318"/>
      <c r="AJ24" s="318"/>
      <c r="AK24" s="318"/>
      <c r="AL24" s="318"/>
      <c r="AM24" s="318"/>
      <c r="AN24" s="318"/>
      <c r="AO24" s="318"/>
      <c r="AP24" s="318"/>
      <c r="AQ24" s="318"/>
      <c r="AR24" s="318"/>
      <c r="AS24" s="318"/>
      <c r="AT24" s="26"/>
      <c r="AU24" s="26"/>
      <c r="AV24" s="26"/>
      <c r="AW24" s="26"/>
      <c r="AX24" s="26"/>
      <c r="BA24" s="11"/>
    </row>
    <row r="25" spans="1:54" ht="18.75" customHeight="1" x14ac:dyDescent="0.4">
      <c r="A25" s="36"/>
      <c r="B25" s="199" t="str">
        <f>IF(AND(BA29=TRUE,BA32=TRUE,BA37=TRUE,BA39=TRUE,C42="",BA43=TRUE,BA45=TRUE),"","※チェックが入っていない項目があります。")</f>
        <v>※チェックが入っていない項目があります。</v>
      </c>
      <c r="C25" s="199"/>
      <c r="D25" s="199"/>
      <c r="E25" s="199"/>
      <c r="F25" s="199"/>
      <c r="G25" s="199"/>
      <c r="H25" s="199"/>
      <c r="I25" s="199"/>
      <c r="J25" s="199"/>
      <c r="K25" s="199"/>
      <c r="L25" s="199"/>
      <c r="M25" s="199"/>
      <c r="N25" s="199"/>
      <c r="O25" s="199"/>
      <c r="P25" s="199"/>
      <c r="Q25" s="198"/>
      <c r="R25" s="198"/>
      <c r="S25" s="198"/>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26"/>
      <c r="AT25" s="26"/>
      <c r="AU25" s="26"/>
      <c r="AV25" s="26"/>
      <c r="AW25" s="26"/>
      <c r="AX25" s="26"/>
      <c r="BA25" s="35"/>
    </row>
    <row r="26" spans="1:54" ht="7.5" customHeight="1" x14ac:dyDescent="0.4">
      <c r="A26" s="36"/>
      <c r="B26" s="40"/>
      <c r="C26" s="40"/>
      <c r="D26" s="40"/>
      <c r="E26" s="40"/>
      <c r="F26" s="40"/>
      <c r="G26" s="40"/>
      <c r="H26" s="40"/>
      <c r="I26" s="40"/>
      <c r="J26" s="40"/>
      <c r="K26" s="40"/>
      <c r="L26" s="40"/>
      <c r="M26" s="40"/>
      <c r="N26" s="40"/>
      <c r="O26" s="40"/>
      <c r="P26" s="40"/>
      <c r="Q26" s="34"/>
      <c r="R26" s="34"/>
      <c r="S26" s="34"/>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26"/>
      <c r="AT26" s="26"/>
      <c r="AU26" s="26"/>
      <c r="AV26" s="26"/>
      <c r="AW26" s="26"/>
      <c r="AX26" s="26"/>
      <c r="BA26" s="35"/>
    </row>
    <row r="27" spans="1:54" ht="18.75" customHeight="1" x14ac:dyDescent="0.4">
      <c r="A27" s="36"/>
      <c r="B27" s="28" t="s">
        <v>161</v>
      </c>
      <c r="C27" s="28"/>
      <c r="D27" s="28"/>
      <c r="E27" s="28"/>
      <c r="F27" s="28"/>
      <c r="G27" s="40"/>
      <c r="H27" s="350" t="s">
        <v>192</v>
      </c>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26"/>
      <c r="AG27" s="26"/>
      <c r="AH27" s="26"/>
      <c r="AI27" s="26"/>
      <c r="AJ27" s="26"/>
      <c r="AK27" s="26"/>
      <c r="AL27" s="26"/>
      <c r="AM27" s="26"/>
      <c r="AN27" s="26"/>
      <c r="AO27" s="26"/>
      <c r="AP27" s="26"/>
      <c r="AQ27" s="26"/>
      <c r="AR27" s="26"/>
      <c r="AS27" s="26"/>
      <c r="AT27" s="26"/>
      <c r="AU27" s="26"/>
      <c r="AV27" s="26"/>
      <c r="AW27" s="26"/>
      <c r="AX27" s="26"/>
    </row>
    <row r="28" spans="1:54" ht="3.75" customHeight="1" x14ac:dyDescent="0.4">
      <c r="A28" s="36"/>
      <c r="B28" s="28"/>
      <c r="C28" s="28"/>
      <c r="D28" s="28"/>
      <c r="E28" s="28"/>
      <c r="F28" s="28"/>
      <c r="G28" s="40"/>
      <c r="H28" s="40"/>
      <c r="I28" s="40"/>
      <c r="J28" s="40"/>
      <c r="K28" s="40"/>
      <c r="L28" s="40"/>
      <c r="M28" s="40"/>
      <c r="N28" s="40"/>
      <c r="O28" s="40"/>
      <c r="P28" s="40"/>
      <c r="Q28" s="34"/>
      <c r="R28" s="34"/>
      <c r="S28" s="34"/>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26"/>
      <c r="AT28" s="26"/>
      <c r="AU28" s="26"/>
      <c r="AV28" s="26"/>
      <c r="AW28" s="26"/>
      <c r="AX28" s="26"/>
    </row>
    <row r="29" spans="1:54" ht="18.75" customHeight="1" x14ac:dyDescent="0.4">
      <c r="A29" s="36"/>
      <c r="B29" s="51"/>
      <c r="C29" s="185" t="s">
        <v>163</v>
      </c>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346" t="s">
        <v>164</v>
      </c>
      <c r="AD29" s="347"/>
      <c r="AE29" s="347"/>
      <c r="AF29" s="348"/>
      <c r="AG29" s="26"/>
      <c r="AH29" s="26"/>
      <c r="AI29" s="26"/>
      <c r="AJ29" s="26"/>
      <c r="AK29" s="26"/>
      <c r="AL29" s="26"/>
      <c r="AM29" s="26"/>
      <c r="AN29" s="26"/>
      <c r="AO29" s="26"/>
      <c r="AP29" s="26"/>
      <c r="AQ29" s="26"/>
      <c r="AR29" s="26"/>
      <c r="AS29" s="26"/>
      <c r="AT29" s="26"/>
      <c r="AU29" s="26"/>
      <c r="AV29" s="26"/>
      <c r="AW29" s="26"/>
      <c r="AX29" s="26"/>
      <c r="BA29" s="11" t="b">
        <v>0</v>
      </c>
    </row>
    <row r="30" spans="1:54" ht="15" customHeight="1" x14ac:dyDescent="0.4">
      <c r="A30" s="36"/>
      <c r="B30" s="51"/>
      <c r="C30" s="352" t="s">
        <v>193</v>
      </c>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44"/>
      <c r="AK30" s="44"/>
      <c r="AL30" s="44"/>
      <c r="AM30" s="44"/>
      <c r="AN30" s="44"/>
      <c r="AO30" s="44"/>
      <c r="AP30" s="44"/>
      <c r="AQ30" s="44"/>
      <c r="AR30" s="28"/>
      <c r="AS30" s="28"/>
      <c r="AT30" s="28"/>
      <c r="AU30" s="28"/>
      <c r="AV30" s="28"/>
      <c r="AW30" s="28"/>
      <c r="AX30" s="26"/>
      <c r="BA30" s="11"/>
    </row>
    <row r="31" spans="1:54" ht="7.5" customHeight="1" x14ac:dyDescent="0.4">
      <c r="A31" s="36"/>
      <c r="B31" s="51"/>
      <c r="C31" s="62"/>
      <c r="D31" s="101"/>
      <c r="E31" s="101"/>
      <c r="F31" s="101"/>
      <c r="G31" s="101"/>
      <c r="H31" s="101"/>
      <c r="I31" s="101"/>
      <c r="J31" s="101"/>
      <c r="K31" s="101"/>
      <c r="L31" s="101"/>
      <c r="M31" s="101"/>
      <c r="N31" s="101"/>
      <c r="O31" s="101"/>
      <c r="P31" s="101"/>
      <c r="Q31" s="101"/>
      <c r="R31" s="101"/>
      <c r="S31" s="101"/>
      <c r="T31" s="101"/>
      <c r="U31" s="101"/>
      <c r="V31" s="101"/>
      <c r="W31" s="101"/>
      <c r="X31" s="44"/>
      <c r="Y31" s="44"/>
      <c r="Z31" s="44"/>
      <c r="AA31" s="44"/>
      <c r="AB31" s="44"/>
      <c r="AC31" s="44"/>
      <c r="AD31" s="44"/>
      <c r="AE31" s="44"/>
      <c r="AF31" s="44"/>
      <c r="AG31" s="44"/>
      <c r="AH31" s="44"/>
      <c r="AI31" s="44"/>
      <c r="AJ31" s="44"/>
      <c r="AK31" s="44"/>
      <c r="AL31" s="44"/>
      <c r="AM31" s="44"/>
      <c r="AN31" s="44"/>
      <c r="AO31" s="44"/>
      <c r="AP31" s="44"/>
      <c r="AQ31" s="44"/>
      <c r="AR31" s="28"/>
      <c r="AS31" s="28"/>
      <c r="AT31" s="28"/>
      <c r="AU31" s="28"/>
      <c r="AV31" s="28"/>
      <c r="AW31" s="28"/>
      <c r="AX31" s="26"/>
      <c r="BA31" s="11"/>
    </row>
    <row r="32" spans="1:54" ht="18.75" customHeight="1" x14ac:dyDescent="0.4">
      <c r="A32" s="36"/>
      <c r="B32" s="51"/>
      <c r="C32" s="185" t="s">
        <v>132</v>
      </c>
      <c r="D32" s="198"/>
      <c r="E32" s="198"/>
      <c r="F32" s="198"/>
      <c r="G32" s="198"/>
      <c r="H32" s="198"/>
      <c r="I32" s="198"/>
      <c r="J32" s="198"/>
      <c r="K32" s="198"/>
      <c r="L32" s="198"/>
      <c r="M32" s="198"/>
      <c r="N32" s="198"/>
      <c r="O32" s="198"/>
      <c r="P32" s="198"/>
      <c r="Q32" s="198"/>
      <c r="R32" s="198"/>
      <c r="S32" s="198"/>
      <c r="T32" s="198"/>
      <c r="U32" s="198"/>
      <c r="V32" s="346" t="s">
        <v>165</v>
      </c>
      <c r="W32" s="347"/>
      <c r="X32" s="347"/>
      <c r="Y32" s="348"/>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34"/>
      <c r="AX32" s="34"/>
      <c r="AY32"/>
      <c r="AZ32"/>
      <c r="BA32" s="11" t="b">
        <v>0</v>
      </c>
      <c r="BB32"/>
    </row>
    <row r="33" spans="1:54" ht="18.75" customHeight="1" x14ac:dyDescent="0.4">
      <c r="A33" s="36"/>
      <c r="B33" s="51"/>
      <c r="C33" s="352" t="s">
        <v>194</v>
      </c>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101"/>
      <c r="AQ33" s="101"/>
      <c r="AR33" s="101"/>
      <c r="AS33" s="101"/>
      <c r="AT33" s="101"/>
      <c r="AU33" s="101"/>
      <c r="AV33" s="101"/>
      <c r="AW33" s="34"/>
      <c r="AX33" s="34"/>
      <c r="AY33"/>
      <c r="AZ33"/>
      <c r="BA33" s="11"/>
      <c r="BB33"/>
    </row>
    <row r="34" spans="1:54" ht="8.25" customHeight="1" x14ac:dyDescent="0.4">
      <c r="A34" s="36"/>
      <c r="B34" s="51"/>
      <c r="C34" s="62"/>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34"/>
      <c r="AX34" s="34"/>
      <c r="AY34"/>
      <c r="AZ34"/>
      <c r="BA34" s="11"/>
      <c r="BB34"/>
    </row>
    <row r="35" spans="1:54" ht="15" customHeight="1" x14ac:dyDescent="0.4">
      <c r="A35" s="36"/>
      <c r="B35" s="28" t="s">
        <v>162</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28"/>
      <c r="AS35" s="28"/>
      <c r="AT35" s="28"/>
      <c r="AU35" s="28"/>
      <c r="AV35" s="28"/>
      <c r="AW35" s="28"/>
      <c r="AX35" s="26"/>
      <c r="BA35" s="11"/>
    </row>
    <row r="36" spans="1:54" ht="3.75" customHeight="1" x14ac:dyDescent="0.4">
      <c r="A36" s="36"/>
      <c r="B36" s="28"/>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28"/>
      <c r="AS36" s="28"/>
      <c r="AT36" s="28"/>
      <c r="AU36" s="28"/>
      <c r="AV36" s="28"/>
      <c r="AW36" s="28"/>
      <c r="AX36" s="26"/>
      <c r="BA36" s="11"/>
    </row>
    <row r="37" spans="1:54" ht="18.75" customHeight="1" x14ac:dyDescent="0.4">
      <c r="A37" s="36"/>
      <c r="B37" s="36"/>
      <c r="C37" s="185" t="s">
        <v>102</v>
      </c>
      <c r="D37" s="198"/>
      <c r="E37" s="198"/>
      <c r="F37" s="198"/>
      <c r="G37" s="198"/>
      <c r="H37" s="198"/>
      <c r="I37" s="198"/>
      <c r="J37" s="198"/>
      <c r="K37" s="198"/>
      <c r="L37" s="198"/>
      <c r="M37" s="198"/>
      <c r="N37" s="198"/>
      <c r="O37" s="198"/>
      <c r="P37" s="198"/>
      <c r="Q37" s="198"/>
      <c r="R37" s="198"/>
      <c r="S37" s="198"/>
      <c r="T37" s="198"/>
      <c r="U37" s="198"/>
      <c r="V37" s="198"/>
      <c r="W37" s="198"/>
      <c r="X37" s="198"/>
      <c r="Y37" s="198"/>
      <c r="Z37" s="313" t="s">
        <v>179</v>
      </c>
      <c r="AA37" s="198"/>
      <c r="AB37" s="198"/>
      <c r="AC37" s="198"/>
      <c r="AD37" s="198"/>
      <c r="AE37" s="198"/>
      <c r="AF37" s="44"/>
      <c r="AG37" s="44"/>
      <c r="AH37" s="44"/>
      <c r="AI37" s="26"/>
      <c r="AJ37" s="26"/>
      <c r="AK37" s="26"/>
      <c r="AL37" s="26"/>
      <c r="AM37" s="26"/>
      <c r="AN37" s="26"/>
      <c r="AO37" s="44"/>
      <c r="AP37" s="44"/>
      <c r="AQ37" s="44"/>
      <c r="AR37" s="28"/>
      <c r="AS37" s="28"/>
      <c r="AT37" s="28"/>
      <c r="AU37" s="28"/>
      <c r="AV37" s="28"/>
      <c r="AW37" s="28"/>
      <c r="AX37" s="26"/>
      <c r="BA37" s="11" t="b">
        <v>0</v>
      </c>
    </row>
    <row r="38" spans="1:54" ht="15" customHeight="1" x14ac:dyDescent="0.4">
      <c r="A38" s="36"/>
      <c r="B38" s="36"/>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28"/>
      <c r="AS38" s="28"/>
      <c r="AT38" s="28"/>
      <c r="AU38" s="28"/>
      <c r="AV38" s="28"/>
      <c r="AW38" s="28"/>
      <c r="AX38" s="26"/>
      <c r="BA38" s="11"/>
    </row>
    <row r="39" spans="1:54" ht="18.75" customHeight="1" x14ac:dyDescent="0.4">
      <c r="A39" s="36"/>
      <c r="B39" s="51"/>
      <c r="C39" s="185" t="s">
        <v>87</v>
      </c>
      <c r="D39" s="198"/>
      <c r="E39" s="198"/>
      <c r="F39" s="198"/>
      <c r="G39" s="198"/>
      <c r="H39" s="198"/>
      <c r="I39" s="198"/>
      <c r="J39" s="198"/>
      <c r="K39" s="198"/>
      <c r="L39" s="198"/>
      <c r="M39" s="198"/>
      <c r="N39" s="198"/>
      <c r="O39" s="198"/>
      <c r="P39" s="198"/>
      <c r="Q39" s="313" t="s">
        <v>181</v>
      </c>
      <c r="R39" s="198"/>
      <c r="S39" s="198"/>
      <c r="T39" s="198"/>
      <c r="U39" s="198"/>
      <c r="V39" s="198"/>
      <c r="W39" s="44"/>
      <c r="X39" s="44"/>
      <c r="Y39" s="44"/>
      <c r="Z39" s="44"/>
      <c r="AA39" s="44"/>
      <c r="AB39" s="44"/>
      <c r="AC39" s="44"/>
      <c r="AD39" s="44"/>
      <c r="AE39" s="44"/>
      <c r="AF39" s="44"/>
      <c r="AG39" s="44"/>
      <c r="AH39" s="44"/>
      <c r="AI39" s="44"/>
      <c r="AJ39" s="44"/>
      <c r="AK39" s="44"/>
      <c r="AL39" s="44"/>
      <c r="AM39" s="44"/>
      <c r="AN39" s="44"/>
      <c r="AO39" s="44"/>
      <c r="AP39" s="44"/>
      <c r="AQ39" s="44"/>
      <c r="AR39" s="28"/>
      <c r="AS39" s="28"/>
      <c r="AT39" s="28"/>
      <c r="AU39" s="28"/>
      <c r="AV39" s="28"/>
      <c r="AW39" s="28"/>
      <c r="AX39" s="26"/>
      <c r="BA39" s="11" t="b">
        <v>0</v>
      </c>
    </row>
    <row r="40" spans="1:54" ht="18.75" customHeight="1" x14ac:dyDescent="0.4">
      <c r="A40" s="36"/>
      <c r="B40" s="51"/>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28"/>
      <c r="AS40" s="28"/>
      <c r="AT40" s="28"/>
      <c r="AU40" s="28"/>
      <c r="AV40" s="28"/>
      <c r="AW40" s="28"/>
      <c r="AX40" s="26"/>
      <c r="BA40" s="11"/>
    </row>
    <row r="41" spans="1:54" ht="18.75" customHeight="1" x14ac:dyDescent="0.4">
      <c r="A41" s="36"/>
      <c r="B41" s="51"/>
      <c r="C41" s="185" t="s">
        <v>125</v>
      </c>
      <c r="D41" s="198"/>
      <c r="E41" s="198"/>
      <c r="F41" s="198"/>
      <c r="G41" s="198"/>
      <c r="H41" s="198"/>
      <c r="I41" s="198"/>
      <c r="J41" s="198"/>
      <c r="K41" s="198"/>
      <c r="L41" s="339" t="s">
        <v>126</v>
      </c>
      <c r="M41" s="340"/>
      <c r="N41" s="340"/>
      <c r="O41" s="340"/>
      <c r="P41" s="340"/>
      <c r="Q41" s="340"/>
      <c r="R41" s="340"/>
      <c r="S41" s="340"/>
      <c r="T41" s="340"/>
      <c r="U41" s="340"/>
      <c r="V41" s="340"/>
      <c r="W41" s="340"/>
      <c r="X41" s="340"/>
      <c r="Y41" s="340"/>
      <c r="Z41" s="340"/>
      <c r="AA41" s="340"/>
      <c r="AB41" s="340"/>
      <c r="AC41" s="340"/>
      <c r="AD41" s="340"/>
      <c r="AE41" s="340"/>
      <c r="AF41" s="340"/>
      <c r="AG41" s="340"/>
      <c r="AH41" s="341"/>
      <c r="AI41" s="342"/>
      <c r="AJ41" s="342"/>
      <c r="AK41" s="342"/>
      <c r="AL41" s="342"/>
      <c r="AM41" s="34"/>
      <c r="AN41" s="34"/>
      <c r="AO41" s="34"/>
      <c r="AP41" s="34"/>
      <c r="AQ41" s="34"/>
      <c r="AR41" s="34"/>
      <c r="AS41" s="34"/>
      <c r="AT41" s="34"/>
      <c r="AU41" s="34"/>
      <c r="AV41" s="34"/>
      <c r="AW41" s="34"/>
      <c r="AX41" s="26"/>
      <c r="BA41" s="11" t="b">
        <v>0</v>
      </c>
    </row>
    <row r="42" spans="1:54" ht="18.75" customHeight="1" x14ac:dyDescent="0.4">
      <c r="A42" s="36"/>
      <c r="B42" s="51"/>
      <c r="C42" s="199" t="str">
        <f>IF(AND(BA17=FALSE,BA41=FALSE),"※滞納のない証明書が必要です。","")</f>
        <v>※滞納のない証明書が必要です。</v>
      </c>
      <c r="D42" s="199"/>
      <c r="E42" s="199"/>
      <c r="F42" s="199"/>
      <c r="G42" s="199"/>
      <c r="H42" s="199"/>
      <c r="I42" s="199"/>
      <c r="J42" s="199"/>
      <c r="K42" s="199"/>
      <c r="L42" s="199"/>
      <c r="M42" s="199"/>
      <c r="N42" s="199"/>
      <c r="O42" s="198"/>
      <c r="P42" s="198"/>
      <c r="Q42" s="198"/>
      <c r="R42" s="42"/>
      <c r="S42" s="42"/>
      <c r="T42" s="42"/>
      <c r="U42" s="42"/>
      <c r="V42" s="42"/>
      <c r="W42" s="42"/>
      <c r="X42" s="42"/>
      <c r="Y42" s="42"/>
      <c r="Z42" s="42"/>
      <c r="AA42" s="42"/>
      <c r="AB42" s="42"/>
      <c r="AC42" s="42"/>
      <c r="AD42" s="42"/>
      <c r="AE42" s="42"/>
      <c r="AF42" s="42"/>
      <c r="AG42" s="42"/>
      <c r="AH42" s="42"/>
      <c r="AI42" s="44"/>
      <c r="AJ42" s="62"/>
      <c r="AK42" s="62"/>
      <c r="AL42" s="62"/>
      <c r="AM42" s="62"/>
      <c r="AN42" s="62"/>
      <c r="AO42" s="26"/>
      <c r="AP42" s="26"/>
      <c r="AQ42" s="26"/>
      <c r="AR42" s="26"/>
      <c r="AS42" s="26"/>
      <c r="AT42" s="26"/>
      <c r="AU42" s="62"/>
      <c r="AV42" s="62"/>
      <c r="AW42" s="62"/>
      <c r="AX42" s="26"/>
      <c r="BA42" s="11"/>
    </row>
    <row r="43" spans="1:54" ht="18.75" customHeight="1" x14ac:dyDescent="0.4">
      <c r="A43" s="36"/>
      <c r="B43" s="36"/>
      <c r="C43" s="185" t="s">
        <v>166</v>
      </c>
      <c r="D43" s="198"/>
      <c r="E43" s="198"/>
      <c r="F43" s="198"/>
      <c r="G43" s="198"/>
      <c r="H43" s="198"/>
      <c r="I43" s="198"/>
      <c r="J43" s="198"/>
      <c r="K43" s="198"/>
      <c r="L43" s="198"/>
      <c r="M43" s="198"/>
      <c r="N43" s="198"/>
      <c r="O43" s="198"/>
      <c r="P43" s="198"/>
      <c r="Q43" s="198"/>
      <c r="R43" s="34" t="s">
        <v>167</v>
      </c>
      <c r="S43" s="344" t="s">
        <v>202</v>
      </c>
      <c r="T43" s="345"/>
      <c r="U43" s="345"/>
      <c r="V43" s="345"/>
      <c r="W43" s="345"/>
      <c r="X43" s="345"/>
      <c r="Y43" s="345"/>
      <c r="Z43" s="345"/>
      <c r="AA43" s="345"/>
      <c r="AB43" s="345"/>
      <c r="AC43" s="345"/>
      <c r="AD43" s="345"/>
      <c r="AE43" s="345"/>
      <c r="AF43" s="345"/>
      <c r="AG43" s="345"/>
      <c r="AH43" s="345"/>
      <c r="AI43" s="345"/>
      <c r="AJ43" s="345"/>
      <c r="AK43" s="343" t="str">
        <f>IF('㋐要件確認'!W55="","",'㋐要件確認'!W55)</f>
        <v/>
      </c>
      <c r="AL43" s="207"/>
      <c r="AM43" s="207"/>
      <c r="AN43" s="207"/>
      <c r="AO43" s="28" t="s">
        <v>169</v>
      </c>
      <c r="AP43" s="313" t="s">
        <v>181</v>
      </c>
      <c r="AQ43" s="198"/>
      <c r="AR43" s="198"/>
      <c r="AS43" s="198"/>
      <c r="AT43" s="198"/>
      <c r="AU43" s="198"/>
      <c r="AV43" s="26"/>
      <c r="AW43" s="26"/>
      <c r="AX43" s="26"/>
      <c r="BA43" s="11" t="b">
        <v>0</v>
      </c>
    </row>
    <row r="44" spans="1:54" ht="18.75" customHeight="1" x14ac:dyDescent="0.4">
      <c r="A44" s="36"/>
      <c r="B44" s="36"/>
      <c r="C44" s="44"/>
      <c r="D44" s="44"/>
      <c r="E44" s="44"/>
      <c r="F44" s="44"/>
      <c r="G44" s="44"/>
      <c r="H44" s="44"/>
      <c r="I44" s="44"/>
      <c r="J44" s="44"/>
      <c r="K44" s="44"/>
      <c r="L44" s="44"/>
      <c r="M44" s="44"/>
      <c r="N44" s="44"/>
      <c r="O44" s="44"/>
      <c r="P44" s="44"/>
      <c r="Q44" s="44"/>
      <c r="R44" s="44"/>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8"/>
      <c r="AV44" s="28"/>
      <c r="AW44" s="28"/>
      <c r="AX44" s="26"/>
      <c r="BA44" s="11"/>
    </row>
    <row r="45" spans="1:54" ht="18.75" customHeight="1" x14ac:dyDescent="0.4">
      <c r="A45" s="36"/>
      <c r="B45" s="36"/>
      <c r="C45" s="185" t="s">
        <v>168</v>
      </c>
      <c r="D45" s="198"/>
      <c r="E45" s="198"/>
      <c r="F45" s="198"/>
      <c r="G45" s="198"/>
      <c r="H45" s="198"/>
      <c r="I45" s="198"/>
      <c r="J45" s="198"/>
      <c r="K45" s="149" t="s">
        <v>167</v>
      </c>
      <c r="L45" s="344" t="s">
        <v>203</v>
      </c>
      <c r="M45" s="345"/>
      <c r="N45" s="345"/>
      <c r="O45" s="345"/>
      <c r="P45" s="345"/>
      <c r="Q45" s="345"/>
      <c r="R45" s="345"/>
      <c r="S45" s="345"/>
      <c r="T45" s="345"/>
      <c r="U45" s="345"/>
      <c r="V45" s="345"/>
      <c r="W45" s="345"/>
      <c r="X45" s="345"/>
      <c r="Y45" s="345"/>
      <c r="Z45" s="345"/>
      <c r="AA45" s="345"/>
      <c r="AB45" s="345"/>
      <c r="AC45" s="345"/>
      <c r="AD45" s="198"/>
      <c r="AE45" s="343" t="str">
        <f>IF('㋐要件確認'!W55="","",'㋐要件確認'!W55)</f>
        <v/>
      </c>
      <c r="AF45" s="207"/>
      <c r="AG45" s="207"/>
      <c r="AH45" s="207"/>
      <c r="AI45" s="150" t="s">
        <v>170</v>
      </c>
      <c r="AJ45" s="313" t="s">
        <v>182</v>
      </c>
      <c r="AK45" s="198"/>
      <c r="AL45" s="198"/>
      <c r="AM45" s="198"/>
      <c r="AN45" s="198"/>
      <c r="AO45" s="198"/>
      <c r="AP45" s="26"/>
      <c r="AQ45" s="34"/>
      <c r="AR45" s="34"/>
      <c r="AS45" s="34"/>
      <c r="AT45" s="28"/>
      <c r="AU45" s="28"/>
      <c r="AV45" s="28"/>
      <c r="AW45" s="28"/>
      <c r="AX45" s="26"/>
      <c r="BA45" s="11" t="b">
        <v>0</v>
      </c>
    </row>
    <row r="46" spans="1:54" ht="18.75" customHeight="1" x14ac:dyDescent="0.4">
      <c r="A46" s="36"/>
      <c r="B46" s="36"/>
      <c r="C46" s="36"/>
      <c r="D46" s="44"/>
      <c r="E46" s="44"/>
      <c r="F46" s="44"/>
      <c r="G46" s="44"/>
      <c r="H46" s="44"/>
      <c r="I46" s="44"/>
      <c r="J46" s="44"/>
      <c r="K46" s="44"/>
      <c r="L46" s="26"/>
      <c r="M46" s="26"/>
      <c r="N46" s="26"/>
      <c r="O46" s="26"/>
      <c r="P46" s="26"/>
      <c r="Q46" s="26"/>
      <c r="R46" s="26"/>
      <c r="S46" s="26"/>
      <c r="T46" s="26"/>
      <c r="U46" s="26"/>
      <c r="V46" s="26"/>
      <c r="W46" s="26"/>
      <c r="X46" s="26"/>
      <c r="Y46" s="26"/>
      <c r="Z46" s="26"/>
      <c r="AA46" s="26"/>
      <c r="AB46" s="26"/>
      <c r="AC46" s="26"/>
      <c r="AD46" s="26"/>
      <c r="AE46" s="44"/>
      <c r="AF46" s="44"/>
      <c r="AG46" s="44"/>
      <c r="AH46" s="44"/>
      <c r="AI46" s="44"/>
      <c r="AJ46" s="26"/>
      <c r="AK46" s="26"/>
      <c r="AL46" s="26"/>
      <c r="AM46" s="26"/>
      <c r="AN46" s="26"/>
      <c r="AO46" s="26"/>
      <c r="AP46" s="44"/>
      <c r="AQ46" s="44"/>
      <c r="AR46" s="44"/>
      <c r="AS46" s="28"/>
      <c r="AT46" s="28"/>
      <c r="AU46" s="28"/>
      <c r="AV46" s="28"/>
      <c r="AW46" s="28"/>
      <c r="AX46" s="28"/>
      <c r="AY46" s="107"/>
      <c r="AZ46" s="107"/>
      <c r="BA46" s="11"/>
      <c r="BB46" s="107"/>
    </row>
    <row r="47" spans="1:54" ht="18.75" customHeight="1" x14ac:dyDescent="0.4">
      <c r="A47" s="36"/>
      <c r="B47" s="275" t="str">
        <f>IF(AND(B7="",B25=""),"","シート㋒に入力の正しくない項目がありますので、もう一度確認してください。")</f>
        <v>シート㋒に入力の正しくない項目がありますので、もう一度確認してください。</v>
      </c>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7"/>
      <c r="AE47" s="277"/>
      <c r="AF47" s="277"/>
      <c r="AG47" s="277"/>
      <c r="AH47" s="277"/>
      <c r="AI47" s="277"/>
      <c r="AJ47" s="277"/>
      <c r="AK47" s="277"/>
      <c r="AL47" s="277"/>
      <c r="AM47" s="277"/>
      <c r="AN47" s="277"/>
      <c r="AO47" s="277"/>
      <c r="AP47" s="278"/>
      <c r="AQ47" s="278"/>
      <c r="AR47" s="278"/>
      <c r="AS47" s="278"/>
      <c r="AT47" s="278"/>
      <c r="AU47" s="278"/>
      <c r="AV47" s="278"/>
      <c r="AW47" s="26"/>
      <c r="AX47" s="26"/>
      <c r="BA47" s="35" t="str">
        <f>IF(AND(B7="",B25=""),"㋒OK","㋒NG")</f>
        <v>㋒NG</v>
      </c>
    </row>
    <row r="48" spans="1:54" ht="24.75" customHeight="1" x14ac:dyDescent="0.4">
      <c r="A48" s="36"/>
      <c r="B48" s="336" t="str">
        <f>IF(AND('㋐要件確認'!BC64="㋐OK",'㋑事業者基本情報'!AZ54="㋑OK",'㋒同意事項および提出書類'!BA47="㋒OK"),"すべての項目の入力ができたら、「①支援金交付申請書兼請求書」および「②売上総利益率または営業利益率の減少状況」シートの内容をご確認の上、必要書類を添えてご提出ください。","シート㋐㋑㋒に入力の正しくない項目がありますので、もう一度確認してください。")</f>
        <v>シート㋐㋑㋒に入力の正しくない項目がありますので、もう一度確認してください。</v>
      </c>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7"/>
      <c r="AG48" s="337"/>
      <c r="AH48" s="337"/>
      <c r="AI48" s="337"/>
      <c r="AJ48" s="337"/>
      <c r="AK48" s="337"/>
      <c r="AL48" s="337"/>
      <c r="AM48" s="338"/>
      <c r="AN48" s="338"/>
      <c r="AO48" s="338"/>
      <c r="AP48" s="338"/>
      <c r="AQ48" s="338"/>
      <c r="AR48" s="338"/>
      <c r="AS48" s="338"/>
      <c r="AT48" s="338"/>
      <c r="AU48" s="338"/>
      <c r="AV48" s="338"/>
      <c r="AW48" s="26"/>
      <c r="AX48" s="26"/>
      <c r="BA48" s="35" t="str">
        <f>IF(AND('㋐要件確認'!BC64="㋐OK",'㋑事業者基本情報'!AZ54="㋑OK",'㋒同意事項および提出書類'!BA47="㋒OK"),"入力OK","入力NG")</f>
        <v>入力NG</v>
      </c>
    </row>
    <row r="49" spans="1:50" ht="24.75" customHeight="1" x14ac:dyDescent="0.4">
      <c r="A49" s="36"/>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7"/>
      <c r="AG49" s="337"/>
      <c r="AH49" s="337"/>
      <c r="AI49" s="337"/>
      <c r="AJ49" s="337"/>
      <c r="AK49" s="337"/>
      <c r="AL49" s="337"/>
      <c r="AM49" s="338"/>
      <c r="AN49" s="338"/>
      <c r="AO49" s="338"/>
      <c r="AP49" s="338"/>
      <c r="AQ49" s="338"/>
      <c r="AR49" s="338"/>
      <c r="AS49" s="338"/>
      <c r="AT49" s="338"/>
      <c r="AU49" s="338"/>
      <c r="AV49" s="338"/>
      <c r="AW49" s="26"/>
      <c r="AX49" s="26"/>
    </row>
    <row r="50" spans="1:50" ht="18.75" customHeight="1" thickBot="1" x14ac:dyDescent="0.4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row>
    <row r="51" spans="1:50" ht="11.25" customHeight="1" thickTop="1" x14ac:dyDescent="0.4">
      <c r="A51" s="26"/>
      <c r="B51" s="64"/>
      <c r="C51" s="65"/>
      <c r="D51" s="65"/>
      <c r="E51" s="65"/>
      <c r="F51" s="65"/>
      <c r="G51" s="65"/>
      <c r="H51" s="65"/>
      <c r="I51" s="65"/>
      <c r="J51" s="65"/>
      <c r="K51" s="65"/>
      <c r="L51" s="65"/>
      <c r="M51" s="65"/>
      <c r="N51" s="65"/>
      <c r="O51" s="65"/>
      <c r="P51" s="65"/>
      <c r="Q51" s="65"/>
      <c r="R51" s="65"/>
      <c r="S51" s="6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row>
    <row r="52" spans="1:50" ht="18.75" customHeight="1" x14ac:dyDescent="0.4">
      <c r="A52" s="26"/>
      <c r="B52" s="67"/>
      <c r="C52" s="68" t="s">
        <v>54</v>
      </c>
      <c r="D52" s="28"/>
      <c r="E52" s="28"/>
      <c r="F52" s="28"/>
      <c r="G52" s="28"/>
      <c r="H52" s="28"/>
      <c r="I52" s="28"/>
      <c r="J52" s="28"/>
      <c r="K52" s="28"/>
      <c r="L52" s="28"/>
      <c r="M52" s="28"/>
      <c r="N52" s="28"/>
      <c r="O52" s="26"/>
      <c r="P52" s="26"/>
      <c r="Q52" s="26"/>
      <c r="R52" s="26"/>
      <c r="S52" s="69"/>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row>
    <row r="53" spans="1:50" ht="18.75" customHeight="1" x14ac:dyDescent="0.4">
      <c r="A53" s="26"/>
      <c r="B53" s="67"/>
      <c r="C53" s="28" t="s">
        <v>46</v>
      </c>
      <c r="D53" s="28"/>
      <c r="E53" s="28"/>
      <c r="F53" s="28"/>
      <c r="G53" s="28"/>
      <c r="H53" s="28"/>
      <c r="I53" s="28"/>
      <c r="J53" s="28"/>
      <c r="K53" s="28"/>
      <c r="L53" s="28"/>
      <c r="M53" s="28"/>
      <c r="N53" s="28"/>
      <c r="O53" s="26"/>
      <c r="P53" s="26"/>
      <c r="Q53" s="26"/>
      <c r="R53" s="26"/>
      <c r="S53" s="69"/>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0" ht="18.75" customHeight="1" x14ac:dyDescent="0.4">
      <c r="A54" s="26"/>
      <c r="B54" s="67"/>
      <c r="C54" s="28" t="s">
        <v>47</v>
      </c>
      <c r="D54" s="28"/>
      <c r="E54" s="28"/>
      <c r="F54" s="28"/>
      <c r="G54" s="28"/>
      <c r="H54" s="28"/>
      <c r="I54" s="28"/>
      <c r="J54" s="28"/>
      <c r="K54" s="28"/>
      <c r="L54" s="28"/>
      <c r="M54" s="28"/>
      <c r="N54" s="28"/>
      <c r="O54" s="26"/>
      <c r="P54" s="26"/>
      <c r="Q54" s="26"/>
      <c r="R54" s="26"/>
      <c r="S54" s="69"/>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row>
    <row r="55" spans="1:50" ht="18.75" customHeight="1" x14ac:dyDescent="0.4">
      <c r="A55" s="26"/>
      <c r="B55" s="67"/>
      <c r="C55" s="28" t="s">
        <v>48</v>
      </c>
      <c r="D55" s="28"/>
      <c r="E55" s="28"/>
      <c r="F55" s="28"/>
      <c r="G55" s="28"/>
      <c r="H55" s="28"/>
      <c r="I55" s="28"/>
      <c r="J55" s="28"/>
      <c r="K55" s="28"/>
      <c r="L55" s="28"/>
      <c r="M55" s="28"/>
      <c r="N55" s="28"/>
      <c r="O55" s="26"/>
      <c r="P55" s="26"/>
      <c r="Q55" s="26"/>
      <c r="R55" s="26"/>
      <c r="S55" s="69"/>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row r="56" spans="1:50" ht="11.25" customHeight="1" thickBot="1" x14ac:dyDescent="0.45">
      <c r="A56" s="26"/>
      <c r="B56" s="70"/>
      <c r="C56" s="71"/>
      <c r="D56" s="71"/>
      <c r="E56" s="71"/>
      <c r="F56" s="71"/>
      <c r="G56" s="71"/>
      <c r="H56" s="71"/>
      <c r="I56" s="71"/>
      <c r="J56" s="71"/>
      <c r="K56" s="71"/>
      <c r="L56" s="71"/>
      <c r="M56" s="71"/>
      <c r="N56" s="71"/>
      <c r="O56" s="71"/>
      <c r="P56" s="71"/>
      <c r="Q56" s="71"/>
      <c r="R56" s="71"/>
      <c r="S56" s="72"/>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row>
    <row r="57" spans="1:50" ht="18.75" customHeight="1" thickTop="1" x14ac:dyDescent="0.4">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row>
  </sheetData>
  <sheetProtection algorithmName="SHA-512" hashValue="wGLZc3OCMw1HaXmfmnPwN/tlbByge9sj7N9b+pn+ZDXUpdVviN7EhHSqhKAj+PtOnhQMH7RGL47cz/3E5h5Ouw==" saltValue="RdfoGlkNJS2XsksQ6nAVSA==" spinCount="100000" sheet="1" selectLockedCells="1"/>
  <mergeCells count="49">
    <mergeCell ref="AF22:AS24"/>
    <mergeCell ref="B25:S25"/>
    <mergeCell ref="B18:AM18"/>
    <mergeCell ref="C29:AB29"/>
    <mergeCell ref="AB4:AB6"/>
    <mergeCell ref="A4:N6"/>
    <mergeCell ref="AN18:AT18"/>
    <mergeCell ref="Z13:AG13"/>
    <mergeCell ref="C32:U32"/>
    <mergeCell ref="V32:Y32"/>
    <mergeCell ref="AC29:AF29"/>
    <mergeCell ref="AN19:AT19"/>
    <mergeCell ref="AE45:AH45"/>
    <mergeCell ref="L45:AD45"/>
    <mergeCell ref="AJ45:AO45"/>
    <mergeCell ref="C45:J45"/>
    <mergeCell ref="C43:Q43"/>
    <mergeCell ref="AT21:AX23"/>
    <mergeCell ref="B19:Q19"/>
    <mergeCell ref="H27:AE27"/>
    <mergeCell ref="C30:AI30"/>
    <mergeCell ref="C33:AO33"/>
    <mergeCell ref="A22:N24"/>
    <mergeCell ref="P22:AE24"/>
    <mergeCell ref="B48:AV49"/>
    <mergeCell ref="B47:AV47"/>
    <mergeCell ref="C42:Q42"/>
    <mergeCell ref="Z37:AE37"/>
    <mergeCell ref="C39:P39"/>
    <mergeCell ref="Q39:V39"/>
    <mergeCell ref="C41:K41"/>
    <mergeCell ref="L41:AL41"/>
    <mergeCell ref="C37:Y37"/>
    <mergeCell ref="AP43:AU43"/>
    <mergeCell ref="AK43:AN43"/>
    <mergeCell ref="S43:AJ43"/>
    <mergeCell ref="AT1:AX2"/>
    <mergeCell ref="F2:P2"/>
    <mergeCell ref="C13:Y13"/>
    <mergeCell ref="B9:AX9"/>
    <mergeCell ref="C17:J17"/>
    <mergeCell ref="B7:S7"/>
    <mergeCell ref="B11:F11"/>
    <mergeCell ref="K15:R15"/>
    <mergeCell ref="K17:R17"/>
    <mergeCell ref="C15:J15"/>
    <mergeCell ref="P4:AA6"/>
    <mergeCell ref="AD4:AP6"/>
    <mergeCell ref="Q2:AP2"/>
  </mergeCells>
  <phoneticPr fontId="1"/>
  <conditionalFormatting sqref="B47:AO47">
    <cfRule type="expression" dxfId="10" priority="2">
      <formula>$BA$47="㋒OK"</formula>
    </cfRule>
  </conditionalFormatting>
  <pageMargins left="0.23622047244094491" right="0.23622047244094491" top="0.15748031496062992" bottom="0" header="0" footer="0"/>
  <pageSetup paperSize="9" fitToHeight="2" orientation="landscape" r:id="rId1"/>
  <rowBreaks count="1" manualBreakCount="1">
    <brk id="2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locked="0" defaultSize="0" autoFill="0" autoLine="0" autoPict="0">
                <anchor moveWithCells="1">
                  <from>
                    <xdr:col>0</xdr:col>
                    <xdr:colOff>190500</xdr:colOff>
                    <xdr:row>42</xdr:row>
                    <xdr:rowOff>9525</xdr:rowOff>
                  </from>
                  <to>
                    <xdr:col>2</xdr:col>
                    <xdr:colOff>95250</xdr:colOff>
                    <xdr:row>43</xdr:row>
                    <xdr:rowOff>19050</xdr:rowOff>
                  </to>
                </anchor>
              </controlPr>
            </control>
          </mc:Choice>
        </mc:AlternateContent>
        <mc:AlternateContent xmlns:mc="http://schemas.openxmlformats.org/markup-compatibility/2006">
          <mc:Choice Requires="x14">
            <control shapeId="8210" r:id="rId5" name="Check Box 18">
              <controlPr locked="0" defaultSize="0" autoFill="0" autoLine="0" autoPict="0">
                <anchor moveWithCells="1">
                  <from>
                    <xdr:col>0</xdr:col>
                    <xdr:colOff>180975</xdr:colOff>
                    <xdr:row>30</xdr:row>
                    <xdr:rowOff>171450</xdr:rowOff>
                  </from>
                  <to>
                    <xdr:col>2</xdr:col>
                    <xdr:colOff>85725</xdr:colOff>
                    <xdr:row>32</xdr:row>
                    <xdr:rowOff>9525</xdr:rowOff>
                  </to>
                </anchor>
              </controlPr>
            </control>
          </mc:Choice>
        </mc:AlternateContent>
        <mc:AlternateContent xmlns:mc="http://schemas.openxmlformats.org/markup-compatibility/2006">
          <mc:Choice Requires="x14">
            <control shapeId="8211" r:id="rId6" name="Check Box 19">
              <controlPr locked="0" defaultSize="0" autoFill="0" autoLine="0" autoPict="0">
                <anchor moveWithCells="1">
                  <from>
                    <xdr:col>0</xdr:col>
                    <xdr:colOff>180975</xdr:colOff>
                    <xdr:row>28</xdr:row>
                    <xdr:rowOff>0</xdr:rowOff>
                  </from>
                  <to>
                    <xdr:col>2</xdr:col>
                    <xdr:colOff>85725</xdr:colOff>
                    <xdr:row>29</xdr:row>
                    <xdr:rowOff>9525</xdr:rowOff>
                  </to>
                </anchor>
              </controlPr>
            </control>
          </mc:Choice>
        </mc:AlternateContent>
        <mc:AlternateContent xmlns:mc="http://schemas.openxmlformats.org/markup-compatibility/2006">
          <mc:Choice Requires="x14">
            <control shapeId="8212" r:id="rId7" name="Check Box 20">
              <controlPr locked="0" defaultSize="0" autoFill="0" autoLine="0" autoPict="0">
                <anchor moveWithCells="1">
                  <from>
                    <xdr:col>0</xdr:col>
                    <xdr:colOff>180975</xdr:colOff>
                    <xdr:row>37</xdr:row>
                    <xdr:rowOff>180975</xdr:rowOff>
                  </from>
                  <to>
                    <xdr:col>2</xdr:col>
                    <xdr:colOff>85725</xdr:colOff>
                    <xdr:row>39</xdr:row>
                    <xdr:rowOff>0</xdr:rowOff>
                  </to>
                </anchor>
              </controlPr>
            </control>
          </mc:Choice>
        </mc:AlternateContent>
        <mc:AlternateContent xmlns:mc="http://schemas.openxmlformats.org/markup-compatibility/2006">
          <mc:Choice Requires="x14">
            <control shapeId="8213" r:id="rId8" name="Check Box 21">
              <controlPr locked="0" defaultSize="0" autoFill="0" autoLine="0" autoPict="0">
                <anchor moveWithCells="1">
                  <from>
                    <xdr:col>1</xdr:col>
                    <xdr:colOff>0</xdr:colOff>
                    <xdr:row>14</xdr:row>
                    <xdr:rowOff>0</xdr:rowOff>
                  </from>
                  <to>
                    <xdr:col>2</xdr:col>
                    <xdr:colOff>38100</xdr:colOff>
                    <xdr:row>14</xdr:row>
                    <xdr:rowOff>219075</xdr:rowOff>
                  </to>
                </anchor>
              </controlPr>
            </control>
          </mc:Choice>
        </mc:AlternateContent>
        <mc:AlternateContent xmlns:mc="http://schemas.openxmlformats.org/markup-compatibility/2006">
          <mc:Choice Requires="x14">
            <control shapeId="8214" r:id="rId9" name="Check Box 22">
              <controlPr locked="0" defaultSize="0" autoFill="0" autoLine="0" autoPict="0">
                <anchor moveWithCells="1">
                  <from>
                    <xdr:col>1</xdr:col>
                    <xdr:colOff>0</xdr:colOff>
                    <xdr:row>12</xdr:row>
                    <xdr:rowOff>9525</xdr:rowOff>
                  </from>
                  <to>
                    <xdr:col>2</xdr:col>
                    <xdr:colOff>104775</xdr:colOff>
                    <xdr:row>13</xdr:row>
                    <xdr:rowOff>19050</xdr:rowOff>
                  </to>
                </anchor>
              </controlPr>
            </control>
          </mc:Choice>
        </mc:AlternateContent>
        <mc:AlternateContent xmlns:mc="http://schemas.openxmlformats.org/markup-compatibility/2006">
          <mc:Choice Requires="x14">
            <control shapeId="8217" r:id="rId10" name="Check Box 25">
              <controlPr locked="0" defaultSize="0" autoFill="0" autoLine="0" autoPict="0">
                <anchor moveWithCells="1">
                  <from>
                    <xdr:col>0</xdr:col>
                    <xdr:colOff>180975</xdr:colOff>
                    <xdr:row>36</xdr:row>
                    <xdr:rowOff>47625</xdr:rowOff>
                  </from>
                  <to>
                    <xdr:col>1</xdr:col>
                    <xdr:colOff>161925</xdr:colOff>
                    <xdr:row>36</xdr:row>
                    <xdr:rowOff>209550</xdr:rowOff>
                  </to>
                </anchor>
              </controlPr>
            </control>
          </mc:Choice>
        </mc:AlternateContent>
        <mc:AlternateContent xmlns:mc="http://schemas.openxmlformats.org/markup-compatibility/2006">
          <mc:Choice Requires="x14">
            <control shapeId="8218" r:id="rId11" name="Check Box 26">
              <controlPr locked="0" defaultSize="0" autoFill="0" autoLine="0" autoPict="0">
                <anchor moveWithCells="1">
                  <from>
                    <xdr:col>0</xdr:col>
                    <xdr:colOff>180975</xdr:colOff>
                    <xdr:row>40</xdr:row>
                    <xdr:rowOff>0</xdr:rowOff>
                  </from>
                  <to>
                    <xdr:col>2</xdr:col>
                    <xdr:colOff>95250</xdr:colOff>
                    <xdr:row>41</xdr:row>
                    <xdr:rowOff>9525</xdr:rowOff>
                  </to>
                </anchor>
              </controlPr>
            </control>
          </mc:Choice>
        </mc:AlternateContent>
        <mc:AlternateContent xmlns:mc="http://schemas.openxmlformats.org/markup-compatibility/2006">
          <mc:Choice Requires="x14">
            <control shapeId="8219" r:id="rId12" name="Check Box 27">
              <controlPr locked="0" defaultSize="0" autoFill="0" autoLine="0" autoPict="0">
                <anchor moveWithCells="1">
                  <from>
                    <xdr:col>0</xdr:col>
                    <xdr:colOff>190500</xdr:colOff>
                    <xdr:row>43</xdr:row>
                    <xdr:rowOff>219075</xdr:rowOff>
                  </from>
                  <to>
                    <xdr:col>2</xdr:col>
                    <xdr:colOff>95250</xdr:colOff>
                    <xdr:row>44</xdr:row>
                    <xdr:rowOff>228600</xdr:rowOff>
                  </to>
                </anchor>
              </controlPr>
            </control>
          </mc:Choice>
        </mc:AlternateContent>
        <mc:AlternateContent xmlns:mc="http://schemas.openxmlformats.org/markup-compatibility/2006">
          <mc:Choice Requires="x14">
            <control shapeId="8221" r:id="rId13" name="Check Box 29">
              <controlPr locked="0" defaultSize="0" autoFill="0" autoLine="0" autoPict="0">
                <anchor moveWithCells="1">
                  <from>
                    <xdr:col>1</xdr:col>
                    <xdr:colOff>0</xdr:colOff>
                    <xdr:row>16</xdr:row>
                    <xdr:rowOff>0</xdr:rowOff>
                  </from>
                  <to>
                    <xdr:col>2</xdr:col>
                    <xdr:colOff>104775</xdr:colOff>
                    <xdr:row>17</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BC54C9F5-577A-434F-9CCE-C0B0159ABBB9}">
            <xm:f>AND('㋐要件確認'!BC64="㋐OK",'㋑事業者基本情報'!AZ54="㋑OK",BA47="㋒OK")</xm:f>
            <x14:dxf>
              <font>
                <b/>
                <i val="0"/>
                <color theme="1"/>
              </font>
              <fill>
                <patternFill>
                  <bgColor rgb="FFFFFF00"/>
                </patternFill>
              </fill>
            </x14:dxf>
          </x14:cfRule>
          <xm:sqref>B48:AV49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99"/>
    <pageSetUpPr fitToPage="1"/>
  </sheetPr>
  <dimension ref="A1:AI668"/>
  <sheetViews>
    <sheetView showGridLines="0" view="pageBreakPreview" zoomScale="90" zoomScaleNormal="90" zoomScaleSheetLayoutView="90" workbookViewId="0">
      <selection activeCell="A36" sqref="A36"/>
    </sheetView>
  </sheetViews>
  <sheetFormatPr defaultColWidth="9" defaultRowHeight="13.5" x14ac:dyDescent="0.4"/>
  <cols>
    <col min="1" max="48" width="2.625" style="1" customWidth="1"/>
    <col min="49" max="16384" width="9" style="1"/>
  </cols>
  <sheetData>
    <row r="1" spans="1:35" s="172" customFormat="1" ht="16.5" x14ac:dyDescent="0.4">
      <c r="X1" s="403" t="s">
        <v>209</v>
      </c>
      <c r="Y1" s="404"/>
      <c r="Z1" s="404"/>
      <c r="AA1" s="404"/>
      <c r="AB1" s="404"/>
      <c r="AC1" s="404"/>
      <c r="AD1" s="404"/>
      <c r="AE1" s="404"/>
    </row>
    <row r="2" spans="1:35" ht="40.5" customHeight="1" x14ac:dyDescent="0.4">
      <c r="X2" s="405" t="s">
        <v>89</v>
      </c>
      <c r="Y2" s="406"/>
      <c r="Z2" s="406"/>
      <c r="AA2" s="406"/>
      <c r="AB2" s="406"/>
      <c r="AC2" s="406"/>
      <c r="AD2" s="406"/>
      <c r="AE2" s="407"/>
    </row>
    <row r="3" spans="1:35" ht="11.25" customHeight="1" x14ac:dyDescent="0.4">
      <c r="AA3" s="31"/>
      <c r="AB3" s="32"/>
      <c r="AC3" s="32"/>
      <c r="AD3" s="32"/>
      <c r="AE3" s="32"/>
    </row>
    <row r="4" spans="1:35" ht="21" customHeight="1" x14ac:dyDescent="0.4">
      <c r="A4" s="396" t="s">
        <v>43</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row>
    <row r="5" spans="1:35" ht="15" customHeight="1" x14ac:dyDescent="0.4">
      <c r="B5" s="399"/>
      <c r="C5" s="400"/>
      <c r="D5" s="400"/>
      <c r="E5" s="400"/>
      <c r="F5" s="400"/>
      <c r="G5" s="400"/>
      <c r="H5" s="400"/>
      <c r="I5" s="400"/>
      <c r="J5" s="400"/>
    </row>
    <row r="6" spans="1:35" ht="18.75" customHeight="1" x14ac:dyDescent="0.4">
      <c r="B6" s="400"/>
      <c r="C6" s="400"/>
      <c r="D6" s="400"/>
      <c r="E6" s="400"/>
      <c r="F6" s="400"/>
      <c r="G6" s="400"/>
      <c r="H6" s="400"/>
      <c r="I6" s="400"/>
      <c r="J6" s="400"/>
      <c r="U6" s="402" t="s">
        <v>118</v>
      </c>
      <c r="V6" s="207"/>
      <c r="W6" s="398">
        <v>7</v>
      </c>
      <c r="X6" s="398"/>
      <c r="Y6" s="1" t="s">
        <v>2</v>
      </c>
      <c r="Z6" s="398" t="str">
        <f>IF('㋐要件確認'!I15="","",'㋐要件確認'!I15)</f>
        <v/>
      </c>
      <c r="AA6" s="398"/>
      <c r="AB6" s="1" t="s">
        <v>1</v>
      </c>
      <c r="AC6" s="398" t="str">
        <f>IF('㋐要件確認'!L15="","",'㋐要件確認'!L15)</f>
        <v/>
      </c>
      <c r="AD6" s="398"/>
      <c r="AE6" s="1" t="s">
        <v>0</v>
      </c>
    </row>
    <row r="7" spans="1:35" ht="18.75" customHeight="1" x14ac:dyDescent="0.4">
      <c r="P7" s="399"/>
      <c r="Q7" s="400"/>
      <c r="R7" s="400"/>
      <c r="S7" s="400"/>
      <c r="T7" s="400"/>
      <c r="U7" s="400"/>
      <c r="V7" s="400"/>
      <c r="W7" s="400"/>
      <c r="X7" s="401"/>
      <c r="Y7" s="401"/>
      <c r="Z7" s="401"/>
      <c r="AA7" s="401"/>
      <c r="AB7" s="401"/>
      <c r="AC7" s="401"/>
      <c r="AD7" s="401"/>
    </row>
    <row r="8" spans="1:35" ht="18.75" customHeight="1" x14ac:dyDescent="0.4">
      <c r="B8" s="357" t="s">
        <v>4</v>
      </c>
      <c r="C8" s="198"/>
      <c r="D8" s="198"/>
      <c r="E8" s="198"/>
      <c r="F8" s="198"/>
      <c r="G8" s="198"/>
      <c r="H8" s="198"/>
      <c r="I8" s="198"/>
      <c r="J8" s="198"/>
      <c r="K8" s="198"/>
      <c r="L8" s="198"/>
      <c r="M8" s="198"/>
      <c r="N8" s="198"/>
      <c r="P8" s="400"/>
      <c r="Q8" s="400"/>
      <c r="R8" s="400"/>
      <c r="S8" s="400"/>
      <c r="T8" s="400"/>
      <c r="U8" s="400"/>
      <c r="V8" s="400"/>
      <c r="W8" s="400"/>
      <c r="X8" s="401"/>
      <c r="Y8" s="401"/>
      <c r="Z8" s="401"/>
      <c r="AA8" s="401"/>
      <c r="AB8" s="401"/>
      <c r="AC8" s="401"/>
      <c r="AD8" s="401"/>
    </row>
    <row r="9" spans="1:35" ht="19.5" customHeight="1" x14ac:dyDescent="0.4"/>
    <row r="10" spans="1:35" ht="18.75" customHeight="1" x14ac:dyDescent="0.4">
      <c r="A10" s="361" t="s">
        <v>174</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row>
    <row r="11" spans="1:35" ht="18.75" customHeight="1" x14ac:dyDescent="0.4">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row>
    <row r="12" spans="1:35" ht="19.5" customHeight="1" x14ac:dyDescent="0.4"/>
    <row r="13" spans="1:35" ht="18.75" customHeight="1" x14ac:dyDescent="0.4">
      <c r="A13" s="380" t="s">
        <v>33</v>
      </c>
      <c r="B13" s="380"/>
      <c r="C13" s="380"/>
      <c r="D13" s="380"/>
      <c r="E13" s="380"/>
      <c r="F13" s="380"/>
      <c r="G13" s="380"/>
      <c r="H13" s="380"/>
      <c r="I13" s="380"/>
      <c r="J13" s="380"/>
      <c r="K13" s="380"/>
      <c r="M13" s="394" t="s">
        <v>114</v>
      </c>
      <c r="N13" s="395"/>
      <c r="O13" s="395"/>
      <c r="P13" s="395"/>
      <c r="Q13" s="395"/>
      <c r="R13" s="395"/>
      <c r="S13" s="395"/>
      <c r="T13" s="395"/>
      <c r="U13" s="395"/>
      <c r="V13" s="395"/>
      <c r="W13" s="395"/>
      <c r="X13" s="395"/>
      <c r="AI13" s="96"/>
    </row>
    <row r="14" spans="1:35" ht="15" customHeight="1" x14ac:dyDescent="0.4"/>
    <row r="15" spans="1:35" ht="18.75" customHeight="1" x14ac:dyDescent="0.4">
      <c r="A15" s="381" t="s">
        <v>9</v>
      </c>
      <c r="B15" s="381"/>
      <c r="C15" s="381"/>
      <c r="D15" s="381"/>
      <c r="E15" s="381"/>
      <c r="F15" s="381"/>
    </row>
    <row r="16" spans="1:35" ht="13.5" customHeight="1" x14ac:dyDescent="0.4">
      <c r="A16" s="387" t="s">
        <v>10</v>
      </c>
      <c r="B16" s="388"/>
      <c r="C16" s="388"/>
      <c r="D16" s="388"/>
      <c r="E16" s="388"/>
      <c r="F16" s="388"/>
      <c r="G16" s="388"/>
      <c r="H16" s="389"/>
      <c r="I16" s="5" t="s">
        <v>12</v>
      </c>
      <c r="J16" s="73" t="str">
        <f>IF('㋑事業者基本情報'!I6="","",'㋑事業者基本情報'!I6)</f>
        <v/>
      </c>
      <c r="K16" s="73" t="str">
        <f>IF('㋑事業者基本情報'!J6="","",'㋑事業者基本情報'!J6)</f>
        <v/>
      </c>
      <c r="L16" s="73" t="str">
        <f>IF('㋑事業者基本情報'!K6="","",'㋑事業者基本情報'!K6)</f>
        <v/>
      </c>
      <c r="M16" s="12" t="s">
        <v>49</v>
      </c>
      <c r="N16" s="74" t="str">
        <f>IF('㋑事業者基本情報'!M6="","",'㋑事業者基本情報'!M6)</f>
        <v/>
      </c>
      <c r="O16" s="74" t="str">
        <f>IF('㋑事業者基本情報'!N6="","",'㋑事業者基本情報'!N6)</f>
        <v/>
      </c>
      <c r="P16" s="74" t="str">
        <f>IF('㋑事業者基本情報'!O6="","",'㋑事業者基本情報'!O6)</f>
        <v/>
      </c>
      <c r="Q16" s="74" t="str">
        <f>IF('㋑事業者基本情報'!P6="","",'㋑事業者基本情報'!P6)</f>
        <v/>
      </c>
      <c r="R16" s="3"/>
      <c r="S16" s="3"/>
      <c r="T16" s="3"/>
      <c r="U16" s="3"/>
      <c r="V16" s="3"/>
      <c r="W16" s="3"/>
      <c r="X16" s="3"/>
      <c r="Y16" s="3"/>
      <c r="Z16" s="3"/>
      <c r="AA16" s="3"/>
      <c r="AB16" s="3"/>
      <c r="AC16" s="3"/>
      <c r="AD16" s="3"/>
      <c r="AE16" s="4"/>
    </row>
    <row r="17" spans="1:31" ht="22.5" customHeight="1" x14ac:dyDescent="0.4">
      <c r="A17" s="390"/>
      <c r="B17" s="369"/>
      <c r="C17" s="369"/>
      <c r="D17" s="369"/>
      <c r="E17" s="369"/>
      <c r="F17" s="369"/>
      <c r="G17" s="369"/>
      <c r="H17" s="370"/>
      <c r="I17" s="382" t="str">
        <f>IF('㋑事業者基本情報'!R6="","",'㋑事業者基本情報'!R6)</f>
        <v/>
      </c>
      <c r="J17" s="383"/>
      <c r="K17" s="383"/>
      <c r="L17" s="383"/>
      <c r="M17" s="383"/>
      <c r="N17" s="383"/>
      <c r="O17" s="383"/>
      <c r="P17" s="383"/>
      <c r="Q17" s="383"/>
      <c r="R17" s="383"/>
      <c r="S17" s="383"/>
      <c r="T17" s="383"/>
      <c r="U17" s="383"/>
      <c r="V17" s="383"/>
      <c r="W17" s="383"/>
      <c r="X17" s="383"/>
      <c r="Y17" s="383"/>
      <c r="Z17" s="383"/>
      <c r="AA17" s="383"/>
      <c r="AB17" s="383"/>
      <c r="AC17" s="383"/>
      <c r="AD17" s="383"/>
      <c r="AE17" s="384"/>
    </row>
    <row r="18" spans="1:31" ht="26.25" customHeight="1" x14ac:dyDescent="0.4">
      <c r="A18" s="362" t="s">
        <v>72</v>
      </c>
      <c r="B18" s="363"/>
      <c r="C18" s="363"/>
      <c r="D18" s="363"/>
      <c r="E18" s="363"/>
      <c r="F18" s="363"/>
      <c r="G18" s="363"/>
      <c r="H18" s="364"/>
      <c r="I18" s="391" t="str">
        <f>IF('㋑事業者基本情報'!H8="","",'㋑事業者基本情報'!H8)</f>
        <v/>
      </c>
      <c r="J18" s="392"/>
      <c r="K18" s="392"/>
      <c r="L18" s="392"/>
      <c r="M18" s="392"/>
      <c r="N18" s="392"/>
      <c r="O18" s="392"/>
      <c r="P18" s="392"/>
      <c r="Q18" s="392"/>
      <c r="R18" s="392"/>
      <c r="S18" s="392"/>
      <c r="T18" s="392"/>
      <c r="U18" s="392"/>
      <c r="V18" s="392"/>
      <c r="W18" s="392"/>
      <c r="X18" s="392"/>
      <c r="Y18" s="392"/>
      <c r="Z18" s="392"/>
      <c r="AA18" s="392"/>
      <c r="AB18" s="392"/>
      <c r="AC18" s="392"/>
      <c r="AD18" s="392"/>
      <c r="AE18" s="393"/>
    </row>
    <row r="19" spans="1:31" ht="26.25" customHeight="1" x14ac:dyDescent="0.4">
      <c r="A19" s="362" t="s">
        <v>73</v>
      </c>
      <c r="B19" s="363"/>
      <c r="C19" s="363"/>
      <c r="D19" s="363"/>
      <c r="E19" s="363"/>
      <c r="F19" s="363"/>
      <c r="G19" s="363"/>
      <c r="H19" s="364"/>
      <c r="I19" s="391" t="str">
        <f>IF('㋑事業者基本情報'!H11="","",'㋑事業者基本情報'!H11)</f>
        <v/>
      </c>
      <c r="J19" s="392"/>
      <c r="K19" s="392"/>
      <c r="L19" s="392"/>
      <c r="M19" s="392"/>
      <c r="N19" s="392"/>
      <c r="O19" s="392"/>
      <c r="P19" s="392"/>
      <c r="Q19" s="392"/>
      <c r="R19" s="392"/>
      <c r="S19" s="392"/>
      <c r="T19" s="392"/>
      <c r="U19" s="392"/>
      <c r="V19" s="392"/>
      <c r="W19" s="392"/>
      <c r="X19" s="392"/>
      <c r="Y19" s="392"/>
      <c r="Z19" s="392"/>
      <c r="AA19" s="392"/>
      <c r="AB19" s="392"/>
      <c r="AC19" s="392"/>
      <c r="AD19" s="392"/>
      <c r="AE19" s="393"/>
    </row>
    <row r="20" spans="1:31" ht="22.5" customHeight="1" x14ac:dyDescent="0.4">
      <c r="A20" s="385" t="s">
        <v>7</v>
      </c>
      <c r="B20" s="386"/>
      <c r="C20" s="386"/>
      <c r="D20" s="386"/>
      <c r="E20" s="386"/>
      <c r="F20" s="386"/>
      <c r="G20" s="386"/>
      <c r="H20" s="386"/>
      <c r="I20" s="362" t="s">
        <v>13</v>
      </c>
      <c r="J20" s="363"/>
      <c r="K20" s="363"/>
      <c r="L20" s="363"/>
      <c r="M20" s="363"/>
      <c r="N20" s="363"/>
      <c r="O20" s="364"/>
      <c r="P20" s="408" t="str">
        <f>IF('㋑事業者基本情報'!M19="","",'㋑事業者基本情報'!M19)</f>
        <v/>
      </c>
      <c r="Q20" s="409"/>
      <c r="R20" s="409"/>
      <c r="S20" s="409"/>
      <c r="T20" s="409"/>
      <c r="U20" s="409"/>
      <c r="V20" s="409"/>
      <c r="W20" s="409"/>
      <c r="X20" s="409"/>
      <c r="Y20" s="409"/>
      <c r="Z20" s="409"/>
      <c r="AA20" s="409"/>
      <c r="AB20" s="409"/>
      <c r="AC20" s="409"/>
      <c r="AD20" s="409"/>
      <c r="AE20" s="410"/>
    </row>
    <row r="21" spans="1:31" ht="22.5" customHeight="1" x14ac:dyDescent="0.4">
      <c r="A21" s="386"/>
      <c r="B21" s="386"/>
      <c r="C21" s="386"/>
      <c r="D21" s="386"/>
      <c r="E21" s="386"/>
      <c r="F21" s="386"/>
      <c r="G21" s="386"/>
      <c r="H21" s="386"/>
      <c r="I21" s="362" t="s">
        <v>14</v>
      </c>
      <c r="J21" s="363"/>
      <c r="K21" s="363"/>
      <c r="L21" s="363"/>
      <c r="M21" s="363"/>
      <c r="N21" s="363"/>
      <c r="O21" s="364"/>
      <c r="P21" s="408" t="str">
        <f>IF('㋑事業者基本情報'!M22="","",'㋑事業者基本情報'!M22)</f>
        <v/>
      </c>
      <c r="Q21" s="409"/>
      <c r="R21" s="409"/>
      <c r="S21" s="409"/>
      <c r="T21" s="409"/>
      <c r="U21" s="409"/>
      <c r="V21" s="409"/>
      <c r="W21" s="409"/>
      <c r="X21" s="409"/>
      <c r="Y21" s="409"/>
      <c r="Z21" s="409"/>
      <c r="AA21" s="409"/>
      <c r="AB21" s="409"/>
      <c r="AC21" s="409"/>
      <c r="AD21" s="409"/>
      <c r="AE21" s="410"/>
    </row>
    <row r="22" spans="1:31" ht="22.5" customHeight="1" x14ac:dyDescent="0.4">
      <c r="A22" s="386"/>
      <c r="B22" s="386"/>
      <c r="C22" s="386"/>
      <c r="D22" s="386"/>
      <c r="E22" s="386"/>
      <c r="F22" s="386"/>
      <c r="G22" s="386"/>
      <c r="H22" s="386"/>
      <c r="I22" s="362" t="s">
        <v>6</v>
      </c>
      <c r="J22" s="363"/>
      <c r="K22" s="363"/>
      <c r="L22" s="363"/>
      <c r="M22" s="363"/>
      <c r="N22" s="363"/>
      <c r="O22" s="364"/>
      <c r="P22" s="411" t="str">
        <f>IF('㋑事業者基本情報'!M24="","",'㋑事業者基本情報'!M24)</f>
        <v/>
      </c>
      <c r="Q22" s="412"/>
      <c r="R22" s="412"/>
      <c r="S22" s="412"/>
      <c r="T22" s="412"/>
      <c r="U22" s="412"/>
      <c r="V22" s="412"/>
      <c r="W22" s="412"/>
      <c r="X22" s="412"/>
      <c r="Y22" s="412"/>
      <c r="Z22" s="412"/>
      <c r="AA22" s="412"/>
      <c r="AB22" s="412"/>
      <c r="AC22" s="412"/>
      <c r="AD22" s="412"/>
      <c r="AE22" s="413"/>
    </row>
    <row r="23" spans="1:31" ht="22.5" customHeight="1" x14ac:dyDescent="0.4">
      <c r="A23" s="385" t="s">
        <v>74</v>
      </c>
      <c r="B23" s="386"/>
      <c r="C23" s="386"/>
      <c r="D23" s="386"/>
      <c r="E23" s="386"/>
      <c r="F23" s="386"/>
      <c r="G23" s="386"/>
      <c r="H23" s="386"/>
      <c r="I23" s="362" t="s">
        <v>13</v>
      </c>
      <c r="J23" s="363"/>
      <c r="K23" s="363"/>
      <c r="L23" s="363"/>
      <c r="M23" s="363"/>
      <c r="N23" s="363"/>
      <c r="O23" s="364"/>
      <c r="P23" s="408" t="str">
        <f>IF('㋑事業者基本情報'!M27="","",'㋑事業者基本情報'!M27)</f>
        <v/>
      </c>
      <c r="Q23" s="409"/>
      <c r="R23" s="409"/>
      <c r="S23" s="409"/>
      <c r="T23" s="409"/>
      <c r="U23" s="409"/>
      <c r="V23" s="409"/>
      <c r="W23" s="409"/>
      <c r="X23" s="409"/>
      <c r="Y23" s="409"/>
      <c r="Z23" s="409"/>
      <c r="AA23" s="409"/>
      <c r="AB23" s="409"/>
      <c r="AC23" s="409"/>
      <c r="AD23" s="409"/>
      <c r="AE23" s="410"/>
    </row>
    <row r="24" spans="1:31" ht="22.5" customHeight="1" x14ac:dyDescent="0.4">
      <c r="A24" s="386"/>
      <c r="B24" s="386"/>
      <c r="C24" s="386"/>
      <c r="D24" s="386"/>
      <c r="E24" s="386"/>
      <c r="F24" s="386"/>
      <c r="G24" s="386"/>
      <c r="H24" s="386"/>
      <c r="I24" s="362" t="s">
        <v>14</v>
      </c>
      <c r="J24" s="363"/>
      <c r="K24" s="363"/>
      <c r="L24" s="363"/>
      <c r="M24" s="363"/>
      <c r="N24" s="363"/>
      <c r="O24" s="364"/>
      <c r="P24" s="408" t="str">
        <f>IF('㋑事業者基本情報'!M30="","",'㋑事業者基本情報'!M30)</f>
        <v/>
      </c>
      <c r="Q24" s="409"/>
      <c r="R24" s="409"/>
      <c r="S24" s="409"/>
      <c r="T24" s="409"/>
      <c r="U24" s="409"/>
      <c r="V24" s="409"/>
      <c r="W24" s="409"/>
      <c r="X24" s="409"/>
      <c r="Y24" s="409"/>
      <c r="Z24" s="409"/>
      <c r="AA24" s="409"/>
      <c r="AB24" s="409"/>
      <c r="AC24" s="409"/>
      <c r="AD24" s="409"/>
      <c r="AE24" s="410"/>
    </row>
    <row r="25" spans="1:31" ht="22.5" customHeight="1" x14ac:dyDescent="0.4">
      <c r="A25" s="386"/>
      <c r="B25" s="386"/>
      <c r="C25" s="386"/>
      <c r="D25" s="386"/>
      <c r="E25" s="386"/>
      <c r="F25" s="386"/>
      <c r="G25" s="386"/>
      <c r="H25" s="386"/>
      <c r="I25" s="362" t="s">
        <v>6</v>
      </c>
      <c r="J25" s="363"/>
      <c r="K25" s="363"/>
      <c r="L25" s="363"/>
      <c r="M25" s="363"/>
      <c r="N25" s="363"/>
      <c r="O25" s="364"/>
      <c r="P25" s="414" t="str">
        <f>IF('㋑事業者基本情報'!M32="","",'㋑事業者基本情報'!M32)</f>
        <v/>
      </c>
      <c r="Q25" s="415"/>
      <c r="R25" s="415"/>
      <c r="S25" s="415"/>
      <c r="T25" s="415"/>
      <c r="U25" s="415"/>
      <c r="V25" s="415"/>
      <c r="W25" s="415"/>
      <c r="X25" s="415"/>
      <c r="Y25" s="415"/>
      <c r="Z25" s="415"/>
      <c r="AA25" s="415"/>
      <c r="AB25" s="415"/>
      <c r="AC25" s="415"/>
      <c r="AD25" s="415"/>
      <c r="AE25" s="416"/>
    </row>
    <row r="26" spans="1:31" ht="15" customHeight="1" x14ac:dyDescent="0.4">
      <c r="A26" s="3"/>
      <c r="B26" s="3"/>
      <c r="C26" s="3"/>
      <c r="D26" s="3"/>
      <c r="E26" s="3"/>
      <c r="F26" s="3"/>
      <c r="G26" s="3"/>
      <c r="H26" s="3"/>
    </row>
    <row r="27" spans="1:31" ht="18.75" customHeight="1" x14ac:dyDescent="0.4">
      <c r="A27" s="78" t="s">
        <v>15</v>
      </c>
    </row>
    <row r="28" spans="1:31" ht="22.5" customHeight="1" x14ac:dyDescent="0.4">
      <c r="A28" s="362" t="s">
        <v>34</v>
      </c>
      <c r="B28" s="363"/>
      <c r="C28" s="363"/>
      <c r="D28" s="363"/>
      <c r="E28" s="363"/>
      <c r="F28" s="363"/>
      <c r="G28" s="363"/>
      <c r="H28" s="364"/>
      <c r="I28" s="377" t="str">
        <f>IF('㋑事業者基本情報'!K39="","",'㋑事業者基本情報'!K39)</f>
        <v/>
      </c>
      <c r="J28" s="378"/>
      <c r="K28" s="378"/>
      <c r="L28" s="378"/>
      <c r="M28" s="378"/>
      <c r="N28" s="378"/>
      <c r="O28" s="378"/>
      <c r="P28" s="378"/>
      <c r="Q28" s="378"/>
      <c r="R28" s="378"/>
      <c r="S28" s="378"/>
      <c r="T28" s="378"/>
      <c r="U28" s="378"/>
      <c r="V28" s="378"/>
      <c r="W28" s="378"/>
      <c r="X28" s="378"/>
      <c r="Y28" s="378"/>
      <c r="Z28" s="378"/>
      <c r="AA28" s="378"/>
      <c r="AB28" s="378"/>
      <c r="AC28" s="378"/>
      <c r="AD28" s="378"/>
      <c r="AE28" s="379"/>
    </row>
    <row r="29" spans="1:31" ht="22.5" customHeight="1" x14ac:dyDescent="0.4">
      <c r="A29" s="362" t="s">
        <v>75</v>
      </c>
      <c r="B29" s="363"/>
      <c r="C29" s="363"/>
      <c r="D29" s="363"/>
      <c r="E29" s="363"/>
      <c r="F29" s="363"/>
      <c r="G29" s="363"/>
      <c r="H29" s="364"/>
      <c r="I29" s="377" t="str">
        <f>IF('㋑事業者基本情報'!K41="","",'㋑事業者基本情報'!K41)</f>
        <v/>
      </c>
      <c r="J29" s="378"/>
      <c r="K29" s="378"/>
      <c r="L29" s="378"/>
      <c r="M29" s="378"/>
      <c r="N29" s="378"/>
      <c r="O29" s="378"/>
      <c r="P29" s="378"/>
      <c r="Q29" s="378"/>
      <c r="R29" s="378"/>
      <c r="S29" s="378"/>
      <c r="T29" s="378"/>
      <c r="U29" s="378"/>
      <c r="V29" s="378"/>
      <c r="W29" s="378"/>
      <c r="X29" s="378"/>
      <c r="Y29" s="378"/>
      <c r="Z29" s="378"/>
      <c r="AA29" s="378"/>
      <c r="AB29" s="378"/>
      <c r="AC29" s="378"/>
      <c r="AD29" s="378"/>
      <c r="AE29" s="379"/>
    </row>
    <row r="30" spans="1:31" ht="22.5" customHeight="1" x14ac:dyDescent="0.4">
      <c r="A30" s="362" t="s">
        <v>76</v>
      </c>
      <c r="B30" s="363"/>
      <c r="C30" s="363"/>
      <c r="D30" s="363"/>
      <c r="E30" s="363"/>
      <c r="F30" s="363"/>
      <c r="G30" s="363"/>
      <c r="H30" s="364"/>
      <c r="I30" s="377" t="str">
        <f>IF('㋑事業者基本情報'!K43="","",'㋑事業者基本情報'!K43)</f>
        <v/>
      </c>
      <c r="J30" s="378"/>
      <c r="K30" s="378"/>
      <c r="L30" s="379"/>
      <c r="M30" s="358" t="s">
        <v>35</v>
      </c>
      <c r="N30" s="359"/>
      <c r="O30" s="359"/>
      <c r="P30" s="359"/>
      <c r="Q30" s="360"/>
      <c r="R30" s="377" t="str">
        <f>IF('㋑事業者基本情報'!K45="","",'㋑事業者基本情報'!K45)</f>
        <v/>
      </c>
      <c r="S30" s="379"/>
      <c r="T30" s="377" t="str">
        <f>IF('㋑事業者基本情報'!L45="","",'㋑事業者基本情報'!L45)</f>
        <v/>
      </c>
      <c r="U30" s="379"/>
      <c r="V30" s="377" t="str">
        <f>IF('㋑事業者基本情報'!M45="","",'㋑事業者基本情報'!M45)</f>
        <v/>
      </c>
      <c r="W30" s="379"/>
      <c r="X30" s="377" t="str">
        <f>IF('㋑事業者基本情報'!N45="","",'㋑事業者基本情報'!N45)</f>
        <v/>
      </c>
      <c r="Y30" s="379"/>
      <c r="Z30" s="377" t="str">
        <f>IF('㋑事業者基本情報'!O45="","",'㋑事業者基本情報'!O45)</f>
        <v/>
      </c>
      <c r="AA30" s="379"/>
      <c r="AB30" s="377" t="str">
        <f>IF('㋑事業者基本情報'!P45="","",'㋑事業者基本情報'!P45)</f>
        <v/>
      </c>
      <c r="AC30" s="379"/>
      <c r="AD30" s="377" t="str">
        <f>IF('㋑事業者基本情報'!Q45="","",'㋑事業者基本情報'!Q45)</f>
        <v/>
      </c>
      <c r="AE30" s="379"/>
    </row>
    <row r="31" spans="1:31" ht="18.75" customHeight="1" x14ac:dyDescent="0.4">
      <c r="A31" s="365" t="s">
        <v>18</v>
      </c>
      <c r="B31" s="366"/>
      <c r="C31" s="366"/>
      <c r="D31" s="366"/>
      <c r="E31" s="366"/>
      <c r="F31" s="366"/>
      <c r="G31" s="366"/>
      <c r="H31" s="367"/>
      <c r="I31" s="371" t="str">
        <f>IF('㋑事業者基本情報'!K51="","",'㋑事業者基本情報'!K51)</f>
        <v/>
      </c>
      <c r="J31" s="372"/>
      <c r="K31" s="372"/>
      <c r="L31" s="372"/>
      <c r="M31" s="372"/>
      <c r="N31" s="372"/>
      <c r="O31" s="372"/>
      <c r="P31" s="372"/>
      <c r="Q31" s="372"/>
      <c r="R31" s="372"/>
      <c r="S31" s="372"/>
      <c r="T31" s="372"/>
      <c r="U31" s="372"/>
      <c r="V31" s="372"/>
      <c r="W31" s="372"/>
      <c r="X31" s="372"/>
      <c r="Y31" s="372"/>
      <c r="Z31" s="372"/>
      <c r="AA31" s="372"/>
      <c r="AB31" s="372"/>
      <c r="AC31" s="372"/>
      <c r="AD31" s="372"/>
      <c r="AE31" s="373"/>
    </row>
    <row r="32" spans="1:31" ht="22.5" customHeight="1" x14ac:dyDescent="0.4">
      <c r="A32" s="368" t="s">
        <v>77</v>
      </c>
      <c r="B32" s="369"/>
      <c r="C32" s="369"/>
      <c r="D32" s="369"/>
      <c r="E32" s="369"/>
      <c r="F32" s="369"/>
      <c r="G32" s="369"/>
      <c r="H32" s="370"/>
      <c r="I32" s="374" t="str">
        <f>IF('㋑事業者基本情報'!K48="","",'㋑事業者基本情報'!K48)</f>
        <v/>
      </c>
      <c r="J32" s="375"/>
      <c r="K32" s="375"/>
      <c r="L32" s="375"/>
      <c r="M32" s="375"/>
      <c r="N32" s="375"/>
      <c r="O32" s="375"/>
      <c r="P32" s="375"/>
      <c r="Q32" s="375"/>
      <c r="R32" s="375"/>
      <c r="S32" s="375"/>
      <c r="T32" s="375"/>
      <c r="U32" s="375"/>
      <c r="V32" s="375"/>
      <c r="W32" s="375"/>
      <c r="X32" s="375"/>
      <c r="Y32" s="375"/>
      <c r="Z32" s="375"/>
      <c r="AA32" s="375"/>
      <c r="AB32" s="375"/>
      <c r="AC32" s="375"/>
      <c r="AD32" s="375"/>
      <c r="AE32" s="376"/>
    </row>
    <row r="33" spans="1:31" ht="12" customHeight="1" x14ac:dyDescent="0.4"/>
    <row r="34" spans="1:31" ht="15" customHeight="1" x14ac:dyDescent="0.4">
      <c r="A34" s="361" t="s">
        <v>212</v>
      </c>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row>
    <row r="35" spans="1:31" ht="15" customHeight="1" x14ac:dyDescent="0.4">
      <c r="A35" s="179"/>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row>
    <row r="36" spans="1:31" ht="18.75" customHeight="1" x14ac:dyDescent="0.4">
      <c r="A36" s="78" t="s">
        <v>19</v>
      </c>
    </row>
    <row r="37" spans="1:31" ht="5.0999999999999996" customHeight="1" thickBot="1" x14ac:dyDescent="0.45">
      <c r="A37" s="24"/>
      <c r="C37"/>
      <c r="D37"/>
      <c r="E37"/>
      <c r="F37"/>
      <c r="G37"/>
      <c r="H37"/>
      <c r="I37"/>
      <c r="J37"/>
      <c r="K37"/>
      <c r="L37"/>
      <c r="M37"/>
      <c r="N37"/>
      <c r="O37"/>
      <c r="P37"/>
      <c r="Q37"/>
      <c r="R37"/>
      <c r="S37"/>
      <c r="T37"/>
      <c r="U37"/>
      <c r="V37"/>
      <c r="W37"/>
      <c r="X37"/>
      <c r="Y37"/>
      <c r="Z37"/>
      <c r="AA37"/>
      <c r="AB37"/>
      <c r="AC37"/>
      <c r="AD37"/>
      <c r="AE37"/>
    </row>
    <row r="38" spans="1:31" ht="15" customHeight="1" thickTop="1" thickBot="1" x14ac:dyDescent="0.45">
      <c r="A38" s="75" t="str">
        <f>IF('㋒同意事項および提出書類'!BA13=TRUE,"✔","")</f>
        <v/>
      </c>
      <c r="B38" s="356" t="s">
        <v>171</v>
      </c>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row>
    <row r="39" spans="1:31" ht="5.0999999999999996" customHeight="1" thickTop="1" thickBot="1" x14ac:dyDescent="0.45">
      <c r="A39" s="24"/>
      <c r="C39"/>
      <c r="D39"/>
      <c r="E39"/>
      <c r="F39"/>
      <c r="G39"/>
      <c r="H39"/>
      <c r="I39"/>
      <c r="J39"/>
      <c r="K39"/>
      <c r="L39"/>
      <c r="M39"/>
      <c r="N39"/>
      <c r="O39"/>
      <c r="P39"/>
      <c r="Q39"/>
      <c r="R39"/>
      <c r="S39"/>
      <c r="T39"/>
      <c r="U39"/>
      <c r="V39"/>
      <c r="W39"/>
      <c r="X39"/>
      <c r="Y39"/>
      <c r="Z39"/>
      <c r="AA39"/>
      <c r="AB39"/>
      <c r="AC39"/>
      <c r="AD39"/>
      <c r="AE39"/>
    </row>
    <row r="40" spans="1:31" ht="15" customHeight="1" thickTop="1" thickBot="1" x14ac:dyDescent="0.45">
      <c r="A40" s="75" t="str">
        <f>IF('㋒同意事項および提出書類'!BA15=TRUE,"✔","")</f>
        <v/>
      </c>
      <c r="B40" s="356" t="s">
        <v>99</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row>
    <row r="41" spans="1:31" ht="5.0999999999999996" customHeight="1" thickTop="1" thickBot="1" x14ac:dyDescent="0.45">
      <c r="A41" s="13"/>
      <c r="B41"/>
      <c r="C41"/>
      <c r="D41"/>
      <c r="E41"/>
      <c r="F41"/>
      <c r="G41"/>
      <c r="H41"/>
      <c r="I41"/>
      <c r="J41"/>
      <c r="K41"/>
      <c r="L41"/>
      <c r="M41"/>
      <c r="N41"/>
      <c r="O41"/>
      <c r="P41"/>
      <c r="Q41"/>
      <c r="R41"/>
      <c r="S41"/>
      <c r="T41"/>
      <c r="U41"/>
      <c r="V41"/>
      <c r="W41"/>
      <c r="X41"/>
      <c r="Y41"/>
      <c r="Z41"/>
      <c r="AA41"/>
      <c r="AB41"/>
      <c r="AC41"/>
      <c r="AD41"/>
      <c r="AE41"/>
    </row>
    <row r="42" spans="1:31" ht="15" customHeight="1" thickTop="1" thickBot="1" x14ac:dyDescent="0.45">
      <c r="A42" s="75" t="str">
        <f>IF('㋒同意事項および提出書類'!BA17=TRUE,"✔","")</f>
        <v/>
      </c>
      <c r="B42" s="356" t="s">
        <v>101</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row>
    <row r="43" spans="1:31" ht="5.0999999999999996" customHeight="1" thickTop="1" x14ac:dyDescent="0.4">
      <c r="A43" s="13"/>
      <c r="B43"/>
      <c r="C43"/>
      <c r="D43"/>
      <c r="E43"/>
      <c r="F43"/>
      <c r="G43"/>
      <c r="H43"/>
      <c r="I43"/>
      <c r="J43"/>
      <c r="K43"/>
      <c r="L43"/>
      <c r="M43"/>
      <c r="N43"/>
      <c r="O43"/>
      <c r="P43"/>
      <c r="Q43"/>
      <c r="R43"/>
      <c r="S43"/>
      <c r="T43"/>
      <c r="U43"/>
      <c r="V43"/>
      <c r="W43"/>
      <c r="X43"/>
      <c r="Y43"/>
      <c r="Z43"/>
      <c r="AA43"/>
      <c r="AB43"/>
      <c r="AC43"/>
      <c r="AD43"/>
      <c r="AE43"/>
    </row>
    <row r="44" spans="1:31" ht="15" customHeight="1" x14ac:dyDescent="0.4">
      <c r="B44" s="357" t="s">
        <v>172</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row>
    <row r="45" spans="1:31" ht="18.75" customHeight="1" x14ac:dyDescent="0.4"/>
    <row r="46" spans="1:31" ht="18.75" customHeight="1" x14ac:dyDescent="0.4"/>
    <row r="47" spans="1:31" ht="18.75" customHeight="1" x14ac:dyDescent="0.4"/>
    <row r="48" spans="1:3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24.95" customHeight="1" x14ac:dyDescent="0.4"/>
    <row r="622" ht="24.95" customHeight="1" x14ac:dyDescent="0.4"/>
    <row r="623" ht="24.95" customHeight="1" x14ac:dyDescent="0.4"/>
    <row r="624" ht="24.95" customHeight="1" x14ac:dyDescent="0.4"/>
    <row r="625" ht="24.95" customHeight="1" x14ac:dyDescent="0.4"/>
    <row r="626" ht="24.95" customHeight="1" x14ac:dyDescent="0.4"/>
    <row r="627" ht="24.95" customHeight="1" x14ac:dyDescent="0.4"/>
    <row r="628" ht="24.95" customHeight="1" x14ac:dyDescent="0.4"/>
    <row r="629" ht="24.95" customHeight="1" x14ac:dyDescent="0.4"/>
    <row r="630" ht="24.95" customHeight="1" x14ac:dyDescent="0.4"/>
    <row r="631" ht="24.95" customHeight="1" x14ac:dyDescent="0.4"/>
    <row r="632" ht="24.95" customHeight="1" x14ac:dyDescent="0.4"/>
    <row r="633" ht="24.95" customHeight="1" x14ac:dyDescent="0.4"/>
    <row r="634" ht="24.95" customHeight="1" x14ac:dyDescent="0.4"/>
    <row r="635" ht="24.95" customHeight="1" x14ac:dyDescent="0.4"/>
    <row r="636" ht="24.95" customHeight="1" x14ac:dyDescent="0.4"/>
    <row r="637" ht="24.95" customHeight="1" x14ac:dyDescent="0.4"/>
    <row r="638" ht="24.95" customHeight="1" x14ac:dyDescent="0.4"/>
    <row r="639" ht="24.95" customHeight="1" x14ac:dyDescent="0.4"/>
    <row r="640" ht="24.95" customHeight="1" x14ac:dyDescent="0.4"/>
    <row r="641" ht="24.95" customHeight="1" x14ac:dyDescent="0.4"/>
    <row r="642" ht="24.95" customHeight="1" x14ac:dyDescent="0.4"/>
    <row r="643" ht="24.95" customHeight="1" x14ac:dyDescent="0.4"/>
    <row r="644" ht="24.95" customHeight="1" x14ac:dyDescent="0.4"/>
    <row r="645" ht="24.95" customHeight="1" x14ac:dyDescent="0.4"/>
    <row r="646" ht="24.95" customHeight="1" x14ac:dyDescent="0.4"/>
    <row r="647" ht="24.95" customHeight="1" x14ac:dyDescent="0.4"/>
    <row r="648" ht="24.95" customHeight="1" x14ac:dyDescent="0.4"/>
    <row r="649" ht="24.95" customHeight="1" x14ac:dyDescent="0.4"/>
    <row r="650" ht="24.95" customHeight="1" x14ac:dyDescent="0.4"/>
    <row r="651" ht="24.95" customHeight="1" x14ac:dyDescent="0.4"/>
    <row r="652" ht="24.95" customHeight="1" x14ac:dyDescent="0.4"/>
    <row r="653" ht="24.95" customHeight="1" x14ac:dyDescent="0.4"/>
    <row r="654" ht="24.95" customHeight="1" x14ac:dyDescent="0.4"/>
    <row r="655" ht="24.95" customHeight="1" x14ac:dyDescent="0.4"/>
    <row r="656" ht="24.95" customHeight="1" x14ac:dyDescent="0.4"/>
    <row r="657" ht="24.95" customHeight="1" x14ac:dyDescent="0.4"/>
    <row r="658" ht="24.95" customHeight="1" x14ac:dyDescent="0.4"/>
    <row r="659" ht="24.95" customHeight="1" x14ac:dyDescent="0.4"/>
    <row r="660" ht="24.95" customHeight="1" x14ac:dyDescent="0.4"/>
    <row r="661" ht="24.95" customHeight="1" x14ac:dyDescent="0.4"/>
    <row r="662" ht="24.95" customHeight="1" x14ac:dyDescent="0.4"/>
    <row r="663" ht="24.95" customHeight="1" x14ac:dyDescent="0.4"/>
    <row r="664" ht="24.95" customHeight="1" x14ac:dyDescent="0.4"/>
    <row r="665" ht="24.95" customHeight="1" x14ac:dyDescent="0.4"/>
    <row r="666" ht="24.95" customHeight="1" x14ac:dyDescent="0.4"/>
    <row r="667" ht="24.95" customHeight="1" x14ac:dyDescent="0.4"/>
    <row r="668" ht="24.95" customHeight="1" x14ac:dyDescent="0.4"/>
  </sheetData>
  <sheetProtection algorithmName="SHA-512" hashValue="0xtL80ZPnayvqpG90pPfZQhupPf/dvsLvA97B9WLJr5+o88elud4cbxIwV4Wzb35UF5dkF2wnw5c/17p2GPcwg==" saltValue="6rTKGmaiwpOYt37xlGikZA==" spinCount="100000" sheet="1" selectLockedCells="1" selectUnlockedCells="1"/>
  <mergeCells count="57">
    <mergeCell ref="X1:AE1"/>
    <mergeCell ref="A10:AE11"/>
    <mergeCell ref="X2:AE2"/>
    <mergeCell ref="I25:O25"/>
    <mergeCell ref="P20:AE20"/>
    <mergeCell ref="P21:AE21"/>
    <mergeCell ref="P22:AE22"/>
    <mergeCell ref="P23:AE23"/>
    <mergeCell ref="P24:AE24"/>
    <mergeCell ref="P25:AE25"/>
    <mergeCell ref="I20:O20"/>
    <mergeCell ref="I21:O21"/>
    <mergeCell ref="I22:O22"/>
    <mergeCell ref="I23:O23"/>
    <mergeCell ref="I24:O24"/>
    <mergeCell ref="I18:AE18"/>
    <mergeCell ref="A4:AE4"/>
    <mergeCell ref="W6:X6"/>
    <mergeCell ref="Z6:AA6"/>
    <mergeCell ref="AC6:AD6"/>
    <mergeCell ref="B8:N8"/>
    <mergeCell ref="B5:J6"/>
    <mergeCell ref="P7:AD8"/>
    <mergeCell ref="U6:V6"/>
    <mergeCell ref="A13:K13"/>
    <mergeCell ref="A15:F15"/>
    <mergeCell ref="I17:AE17"/>
    <mergeCell ref="A20:H22"/>
    <mergeCell ref="A28:H28"/>
    <mergeCell ref="A23:H25"/>
    <mergeCell ref="I28:AE28"/>
    <mergeCell ref="A18:H18"/>
    <mergeCell ref="A19:H19"/>
    <mergeCell ref="A16:H17"/>
    <mergeCell ref="I19:AE19"/>
    <mergeCell ref="M13:X13"/>
    <mergeCell ref="A29:H29"/>
    <mergeCell ref="A30:H30"/>
    <mergeCell ref="A31:H31"/>
    <mergeCell ref="A32:H32"/>
    <mergeCell ref="I31:AE31"/>
    <mergeCell ref="I32:AE32"/>
    <mergeCell ref="I29:AE29"/>
    <mergeCell ref="I30:L30"/>
    <mergeCell ref="R30:S30"/>
    <mergeCell ref="T30:U30"/>
    <mergeCell ref="V30:W30"/>
    <mergeCell ref="X30:Y30"/>
    <mergeCell ref="Z30:AA30"/>
    <mergeCell ref="AB30:AC30"/>
    <mergeCell ref="AD30:AE30"/>
    <mergeCell ref="B38:AE38"/>
    <mergeCell ref="B40:AE40"/>
    <mergeCell ref="B42:AE42"/>
    <mergeCell ref="B44:AE44"/>
    <mergeCell ref="M30:Q30"/>
    <mergeCell ref="A34:AE35"/>
  </mergeCells>
  <phoneticPr fontId="1"/>
  <pageMargins left="0.70866141732283472" right="0.31496062992125984" top="0.43307086614173229"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99"/>
    <pageSetUpPr fitToPage="1"/>
  </sheetPr>
  <dimension ref="A1:BP46"/>
  <sheetViews>
    <sheetView showGridLines="0" tabSelected="1" view="pageBreakPreview" zoomScaleNormal="100" zoomScaleSheetLayoutView="100" workbookViewId="0">
      <selection activeCell="AH5" sqref="AH5"/>
    </sheetView>
  </sheetViews>
  <sheetFormatPr defaultColWidth="9" defaultRowHeight="14.25" x14ac:dyDescent="0.4"/>
  <cols>
    <col min="1" max="12" width="2.625" style="6" customWidth="1"/>
    <col min="13" max="13" width="3.5" style="6" customWidth="1"/>
    <col min="14" max="33" width="2.625" style="6" customWidth="1"/>
    <col min="34" max="35" width="10.25" style="6" customWidth="1"/>
    <col min="36" max="36" width="22.875" style="6" hidden="1" customWidth="1"/>
    <col min="37" max="45" width="10.25" style="6" customWidth="1"/>
    <col min="46" max="68" width="2.625" style="6" customWidth="1"/>
    <col min="69" max="16384" width="9" style="6"/>
  </cols>
  <sheetData>
    <row r="1" spans="1:35" ht="16.5" x14ac:dyDescent="0.4">
      <c r="Z1" s="403" t="s">
        <v>209</v>
      </c>
      <c r="AA1" s="404"/>
      <c r="AB1" s="404"/>
      <c r="AC1" s="404"/>
      <c r="AD1" s="404"/>
      <c r="AE1" s="404"/>
      <c r="AF1" s="404"/>
      <c r="AG1" s="404"/>
    </row>
    <row r="2" spans="1:35" s="1" customFormat="1" ht="40.5" customHeight="1" x14ac:dyDescent="0.4">
      <c r="A2" s="467" t="s">
        <v>104</v>
      </c>
      <c r="B2" s="467"/>
      <c r="C2" s="467"/>
      <c r="D2" s="467"/>
      <c r="E2" s="467"/>
      <c r="F2" s="467"/>
      <c r="G2" s="467"/>
      <c r="H2" s="467"/>
      <c r="I2" s="467"/>
      <c r="J2" s="467"/>
      <c r="K2" s="467"/>
      <c r="L2" s="467"/>
      <c r="M2" s="467"/>
      <c r="N2" s="467"/>
      <c r="O2" s="467"/>
      <c r="P2" s="467"/>
      <c r="Q2" s="467"/>
      <c r="R2" s="467"/>
      <c r="S2" s="467"/>
      <c r="T2" s="467"/>
      <c r="U2" s="467"/>
      <c r="V2" s="467"/>
      <c r="W2" s="467"/>
      <c r="X2" s="467"/>
      <c r="Y2" s="468"/>
      <c r="Z2" s="405" t="s">
        <v>90</v>
      </c>
      <c r="AA2" s="406"/>
      <c r="AB2" s="406"/>
      <c r="AC2" s="406"/>
      <c r="AD2" s="406"/>
      <c r="AE2" s="406"/>
      <c r="AF2" s="406"/>
      <c r="AG2" s="407"/>
    </row>
    <row r="3" spans="1:35" ht="7.5" customHeight="1" x14ac:dyDescent="0.4"/>
    <row r="4" spans="1:35" ht="22.5" customHeight="1" x14ac:dyDescent="0.4">
      <c r="A4" s="478" t="s">
        <v>5</v>
      </c>
      <c r="B4" s="486"/>
      <c r="C4" s="486"/>
      <c r="D4" s="486"/>
      <c r="E4" s="487"/>
      <c r="F4" s="391" t="str">
        <f>IF('㋑事業者基本情報'!H8="","",'㋑事業者基本情報'!H8)</f>
        <v/>
      </c>
      <c r="G4" s="477"/>
      <c r="H4" s="477"/>
      <c r="I4" s="477"/>
      <c r="J4" s="477"/>
      <c r="K4" s="477"/>
      <c r="L4" s="477"/>
      <c r="M4" s="512"/>
      <c r="N4" s="481" t="s">
        <v>56</v>
      </c>
      <c r="O4" s="486"/>
      <c r="P4" s="486"/>
      <c r="Q4" s="486"/>
      <c r="R4" s="487"/>
      <c r="S4" s="76" t="str">
        <f>IF('㋑事業者基本情報'!H13="","",'㋑事業者基本情報'!H13)</f>
        <v/>
      </c>
      <c r="T4" s="76" t="str">
        <f>IF('㋑事業者基本情報'!I13="","",'㋑事業者基本情報'!I13)</f>
        <v/>
      </c>
      <c r="U4" s="77" t="str">
        <f>IF('㋑事業者基本情報'!J13="","",'㋑事業者基本情報'!J13)</f>
        <v/>
      </c>
      <c r="V4" s="77" t="str">
        <f>IF('㋑事業者基本情報'!K13="","",'㋑事業者基本情報'!K13)</f>
        <v/>
      </c>
      <c r="W4" s="77" t="str">
        <f>IF('㋑事業者基本情報'!L13="","",'㋑事業者基本情報'!L13)</f>
        <v/>
      </c>
      <c r="X4" s="77" t="str">
        <f>IF('㋑事業者基本情報'!M13="","",'㋑事業者基本情報'!M13)</f>
        <v/>
      </c>
      <c r="Y4" s="77" t="str">
        <f>IF('㋑事業者基本情報'!N13="","",'㋑事業者基本情報'!N13)</f>
        <v/>
      </c>
      <c r="Z4" s="77" t="str">
        <f>IF('㋑事業者基本情報'!O13="","",'㋑事業者基本情報'!O13)</f>
        <v/>
      </c>
      <c r="AA4" s="77" t="str">
        <f>IF('㋑事業者基本情報'!P13="","",'㋑事業者基本情報'!P13)</f>
        <v/>
      </c>
      <c r="AB4" s="77" t="str">
        <f>IF('㋑事業者基本情報'!Q13="","",'㋑事業者基本情報'!Q13)</f>
        <v/>
      </c>
      <c r="AC4" s="77" t="str">
        <f>IF('㋑事業者基本情報'!R13="","",'㋑事業者基本情報'!R13)</f>
        <v/>
      </c>
      <c r="AD4" s="77" t="str">
        <f>IF('㋑事業者基本情報'!S13="","",'㋑事業者基本情報'!S13)</f>
        <v/>
      </c>
      <c r="AE4" s="77" t="str">
        <f>IF('㋑事業者基本情報'!T13="","",'㋑事業者基本情報'!T13)</f>
        <v/>
      </c>
      <c r="AF4" s="8"/>
    </row>
    <row r="5" spans="1:35" ht="22.5" customHeight="1" x14ac:dyDescent="0.4">
      <c r="A5" s="478" t="s">
        <v>55</v>
      </c>
      <c r="B5" s="479"/>
      <c r="C5" s="479"/>
      <c r="D5" s="479"/>
      <c r="E5" s="480"/>
      <c r="F5" s="391" t="str">
        <f>IF('㋑事業者基本情報'!H17="","",'㋑事業者基本情報'!H17)</f>
        <v/>
      </c>
      <c r="G5" s="477"/>
      <c r="H5" s="477"/>
      <c r="I5" s="477"/>
      <c r="J5" s="477"/>
      <c r="K5" s="477"/>
      <c r="L5" s="477"/>
      <c r="M5" s="25" t="s">
        <v>88</v>
      </c>
      <c r="N5" s="481" t="s">
        <v>78</v>
      </c>
      <c r="O5" s="479"/>
      <c r="P5" s="479"/>
      <c r="Q5" s="479"/>
      <c r="R5" s="479"/>
      <c r="S5" s="377" t="str">
        <f>IF('㋑事業者基本情報'!H15="","",'㋑事業者基本情報'!H15)</f>
        <v/>
      </c>
      <c r="T5" s="477"/>
      <c r="U5" s="477"/>
      <c r="V5" s="477"/>
      <c r="W5" s="477"/>
      <c r="X5" s="477"/>
      <c r="Y5" s="477"/>
      <c r="Z5" s="477"/>
      <c r="AA5" s="477"/>
      <c r="AB5" s="477"/>
      <c r="AC5" s="477"/>
      <c r="AD5" s="477"/>
      <c r="AE5" s="512"/>
      <c r="AF5" s="8"/>
    </row>
    <row r="6" spans="1:35" ht="6.75" customHeight="1" thickBot="1" x14ac:dyDescent="0.45"/>
    <row r="7" spans="1:35" ht="27" customHeight="1" thickTop="1" thickBot="1" x14ac:dyDescent="0.45">
      <c r="A7" s="89"/>
      <c r="B7" s="89"/>
      <c r="C7" s="89"/>
      <c r="D7" s="89"/>
      <c r="E7" s="483" t="s">
        <v>109</v>
      </c>
      <c r="F7" s="484"/>
      <c r="G7" s="484"/>
      <c r="H7" s="485"/>
      <c r="I7" s="518" t="s">
        <v>92</v>
      </c>
      <c r="J7" s="207"/>
      <c r="K7" s="207"/>
      <c r="L7" s="515" t="s">
        <v>111</v>
      </c>
      <c r="M7" s="516"/>
      <c r="N7" s="516"/>
      <c r="O7" s="517"/>
      <c r="P7" s="482" t="s">
        <v>93</v>
      </c>
      <c r="Q7" s="198"/>
      <c r="R7" s="198"/>
      <c r="S7" s="198"/>
      <c r="T7" s="198"/>
      <c r="U7" s="198"/>
      <c r="V7" s="198"/>
      <c r="W7" s="198"/>
      <c r="X7" s="198"/>
      <c r="Y7" s="198"/>
      <c r="Z7" s="198"/>
      <c r="AA7" s="198"/>
      <c r="AB7" s="198"/>
      <c r="AC7" s="198"/>
      <c r="AE7" s="89"/>
      <c r="AF7" s="89"/>
      <c r="AG7" s="89"/>
    </row>
    <row r="8" spans="1:35" ht="6.75" customHeight="1" thickTop="1" thickBot="1" x14ac:dyDescent="0.45"/>
    <row r="9" spans="1:35" ht="27" customHeight="1" thickTop="1" thickBot="1" x14ac:dyDescent="0.45">
      <c r="A9" s="483" t="s">
        <v>109</v>
      </c>
      <c r="B9" s="484"/>
      <c r="C9" s="484"/>
      <c r="D9" s="485"/>
      <c r="AH9"/>
      <c r="AI9"/>
    </row>
    <row r="10" spans="1:35" ht="22.5" customHeight="1" thickTop="1" x14ac:dyDescent="0.4">
      <c r="A10" s="513" t="s">
        <v>205</v>
      </c>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row>
    <row r="11" spans="1:35" ht="22.5" customHeight="1" thickBot="1" x14ac:dyDescent="0.45">
      <c r="A11" s="469" t="s">
        <v>60</v>
      </c>
      <c r="B11" s="207"/>
      <c r="C11" s="207"/>
      <c r="D11" s="207"/>
      <c r="E11" s="207"/>
      <c r="F11" s="207"/>
      <c r="G11" s="207"/>
      <c r="K11" s="469" t="s">
        <v>61</v>
      </c>
      <c r="L11" s="198"/>
      <c r="M11" s="198"/>
      <c r="N11" s="198"/>
      <c r="O11" s="198"/>
      <c r="P11" s="198"/>
      <c r="Q11" s="198"/>
      <c r="R11" s="198"/>
      <c r="S11" s="198"/>
      <c r="W11" s="470" t="s">
        <v>57</v>
      </c>
      <c r="X11" s="471"/>
      <c r="Y11" s="471"/>
      <c r="Z11" s="471"/>
      <c r="AA11" s="471"/>
      <c r="AB11" s="471"/>
      <c r="AC11" s="471"/>
      <c r="AF11" s="470" t="s">
        <v>50</v>
      </c>
      <c r="AG11" s="470"/>
    </row>
    <row r="12" spans="1:35" ht="36.75" customHeight="1" thickTop="1" thickBot="1" x14ac:dyDescent="0.45">
      <c r="A12" s="472" t="str">
        <f>IF('㋐要件確認'!K59="","",'㋐要件確認'!K59)</f>
        <v/>
      </c>
      <c r="B12" s="473"/>
      <c r="C12" s="473"/>
      <c r="D12" s="473"/>
      <c r="E12" s="473"/>
      <c r="F12" s="473"/>
      <c r="G12" s="474"/>
      <c r="H12" s="6" t="s">
        <v>8</v>
      </c>
      <c r="J12" s="16" t="s">
        <v>58</v>
      </c>
      <c r="K12" s="15"/>
      <c r="L12" s="472" t="str">
        <f>IF('㋐要件確認'!K61="","",'㋐要件確認'!K61)</f>
        <v/>
      </c>
      <c r="M12" s="473"/>
      <c r="N12" s="473"/>
      <c r="O12" s="473"/>
      <c r="P12" s="473"/>
      <c r="Q12" s="473"/>
      <c r="R12" s="474"/>
      <c r="S12" s="6" t="s">
        <v>8</v>
      </c>
      <c r="U12" s="16" t="s">
        <v>37</v>
      </c>
      <c r="W12" s="472" t="str">
        <f>IFERROR(A12+L12,"")</f>
        <v/>
      </c>
      <c r="X12" s="473"/>
      <c r="Y12" s="473"/>
      <c r="Z12" s="473"/>
      <c r="AA12" s="473"/>
      <c r="AB12" s="473"/>
      <c r="AC12" s="474"/>
      <c r="AD12" s="6" t="s">
        <v>8</v>
      </c>
      <c r="AF12" s="475" t="str">
        <f>IF(W12="","",IF(W12&gt;=3600000,"OK","NG"))</f>
        <v/>
      </c>
      <c r="AG12" s="476"/>
    </row>
    <row r="13" spans="1:35" ht="6.75" customHeight="1" thickTop="1" thickBot="1" x14ac:dyDescent="0.45"/>
    <row r="14" spans="1:35" ht="27" customHeight="1" thickBot="1" x14ac:dyDescent="0.45">
      <c r="A14" s="515" t="s">
        <v>111</v>
      </c>
      <c r="B14" s="516"/>
      <c r="C14" s="516"/>
      <c r="D14" s="517"/>
      <c r="AH14"/>
    </row>
    <row r="15" spans="1:35" ht="22.5" customHeight="1" x14ac:dyDescent="0.4">
      <c r="A15" s="514" t="s">
        <v>135</v>
      </c>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198"/>
      <c r="AF15" s="198"/>
      <c r="AG15" s="198"/>
    </row>
    <row r="16" spans="1:35" ht="18" customHeight="1" thickBot="1" x14ac:dyDescent="0.45">
      <c r="A16" s="525" t="s">
        <v>136</v>
      </c>
      <c r="B16" s="198"/>
      <c r="C16" s="198"/>
      <c r="D16" s="198"/>
      <c r="E16" s="198"/>
      <c r="F16" s="198"/>
      <c r="G16" s="198"/>
      <c r="H16" s="198"/>
      <c r="I16" s="198"/>
      <c r="J16" s="198"/>
      <c r="K16" s="198"/>
      <c r="L16" s="198"/>
      <c r="M16" s="198"/>
      <c r="N16" s="198"/>
      <c r="O16" s="198"/>
      <c r="P16" s="198"/>
      <c r="Q16" s="198"/>
    </row>
    <row r="17" spans="1:61" ht="18.75" x14ac:dyDescent="0.4">
      <c r="A17" s="461" t="s">
        <v>204</v>
      </c>
      <c r="B17" s="462"/>
      <c r="C17" s="462"/>
      <c r="D17" s="462"/>
      <c r="E17" s="462"/>
      <c r="F17" s="462"/>
      <c r="G17" s="462"/>
      <c r="H17" s="462"/>
      <c r="I17" s="462"/>
      <c r="J17" s="462"/>
      <c r="K17" s="462"/>
      <c r="L17" s="463"/>
      <c r="M17" s="17"/>
      <c r="N17" s="461" t="str">
        <f>IF('㋐要件確認'!W55="","",'㋐要件確認'!W55)</f>
        <v/>
      </c>
      <c r="O17" s="462"/>
      <c r="P17" s="462"/>
      <c r="Q17" s="462"/>
      <c r="R17" s="462"/>
      <c r="S17" s="462"/>
      <c r="T17" s="462"/>
      <c r="U17" s="462"/>
      <c r="V17" s="462"/>
      <c r="W17" s="462"/>
      <c r="X17" s="462"/>
      <c r="Y17" s="463"/>
      <c r="Z17" s="17"/>
      <c r="AA17" s="81"/>
      <c r="AB17" s="8"/>
      <c r="AC17" s="8"/>
      <c r="AD17" s="8"/>
      <c r="AE17" s="8"/>
      <c r="AF17" s="8"/>
      <c r="AG17" s="19"/>
    </row>
    <row r="18" spans="1:61" ht="22.5" customHeight="1" thickBot="1" x14ac:dyDescent="0.45">
      <c r="A18" s="464"/>
      <c r="B18" s="465"/>
      <c r="C18" s="465"/>
      <c r="D18" s="465"/>
      <c r="E18" s="465"/>
      <c r="F18" s="465"/>
      <c r="G18" s="465"/>
      <c r="H18" s="465"/>
      <c r="I18" s="465"/>
      <c r="J18" s="465"/>
      <c r="K18" s="465"/>
      <c r="L18" s="466"/>
      <c r="M18" s="17"/>
      <c r="N18" s="464"/>
      <c r="O18" s="465"/>
      <c r="P18" s="465"/>
      <c r="Q18" s="465"/>
      <c r="R18" s="465"/>
      <c r="S18" s="465"/>
      <c r="T18" s="465"/>
      <c r="U18" s="465"/>
      <c r="V18" s="465"/>
      <c r="W18" s="465"/>
      <c r="X18" s="465"/>
      <c r="Y18" s="466"/>
      <c r="Z18" s="17"/>
      <c r="AA18" s="8"/>
      <c r="AB18" s="8"/>
      <c r="AC18" s="8"/>
      <c r="AD18" s="8"/>
      <c r="AE18" s="8"/>
      <c r="AF18" s="8"/>
      <c r="AG18" s="19"/>
    </row>
    <row r="19" spans="1:61" ht="21" customHeight="1" x14ac:dyDescent="0.4">
      <c r="A19" s="426" t="s">
        <v>62</v>
      </c>
      <c r="B19" s="427"/>
      <c r="C19" s="427"/>
      <c r="D19" s="427"/>
      <c r="E19" s="428"/>
      <c r="F19" s="435" t="str">
        <f>IF('㋐要件確認'!K57="","",'㋐要件確認'!K57)</f>
        <v/>
      </c>
      <c r="G19" s="436"/>
      <c r="H19" s="436"/>
      <c r="I19" s="436"/>
      <c r="J19" s="436"/>
      <c r="K19" s="436"/>
      <c r="L19" s="20"/>
      <c r="N19" s="426" t="s">
        <v>64</v>
      </c>
      <c r="O19" s="427"/>
      <c r="P19" s="427"/>
      <c r="Q19" s="427"/>
      <c r="R19" s="428"/>
      <c r="S19" s="431" t="str">
        <f>IF('㋐要件確認'!W57="","",'㋐要件確認'!W57)</f>
        <v/>
      </c>
      <c r="T19" s="432"/>
      <c r="U19" s="432"/>
      <c r="V19" s="432"/>
      <c r="W19" s="432"/>
      <c r="X19" s="432"/>
      <c r="Y19" s="20"/>
      <c r="AA19" s="80"/>
      <c r="AB19" s="80"/>
      <c r="AC19" s="80"/>
      <c r="AD19" s="80"/>
      <c r="AE19" s="80"/>
      <c r="AF19" s="80"/>
      <c r="AG19"/>
    </row>
    <row r="20" spans="1:61" ht="20.25" customHeight="1" x14ac:dyDescent="0.4">
      <c r="A20" s="429"/>
      <c r="B20" s="198"/>
      <c r="C20" s="198"/>
      <c r="D20" s="198"/>
      <c r="E20" s="430"/>
      <c r="F20" s="437"/>
      <c r="G20" s="438"/>
      <c r="H20" s="438"/>
      <c r="I20" s="438"/>
      <c r="J20" s="438"/>
      <c r="K20" s="438"/>
      <c r="L20" s="21" t="s">
        <v>8</v>
      </c>
      <c r="N20" s="429"/>
      <c r="O20" s="198"/>
      <c r="P20" s="198"/>
      <c r="Q20" s="198"/>
      <c r="R20" s="430"/>
      <c r="S20" s="433"/>
      <c r="T20" s="434"/>
      <c r="U20" s="434"/>
      <c r="V20" s="434"/>
      <c r="W20" s="434"/>
      <c r="X20" s="434"/>
      <c r="Y20" s="21" t="s">
        <v>8</v>
      </c>
      <c r="AA20" s="80"/>
      <c r="AB20" s="80"/>
      <c r="AC20" s="80"/>
      <c r="AD20" s="80"/>
      <c r="AE20" s="80"/>
      <c r="AF20" s="80"/>
      <c r="AG20"/>
    </row>
    <row r="21" spans="1:61" ht="18.75" customHeight="1" x14ac:dyDescent="0.4">
      <c r="A21" s="511" t="s">
        <v>63</v>
      </c>
      <c r="B21" s="498"/>
      <c r="C21" s="498"/>
      <c r="D21" s="498"/>
      <c r="E21" s="499"/>
      <c r="F21" s="439" t="str">
        <f>IF('㋐要件確認'!K59="","",'㋐要件確認'!K59)</f>
        <v/>
      </c>
      <c r="G21" s="440"/>
      <c r="H21" s="440"/>
      <c r="I21" s="440"/>
      <c r="J21" s="440"/>
      <c r="K21" s="440"/>
      <c r="L21" s="14"/>
      <c r="M21" s="8"/>
      <c r="N21" s="511" t="s">
        <v>65</v>
      </c>
      <c r="O21" s="498"/>
      <c r="P21" s="498"/>
      <c r="Q21" s="498"/>
      <c r="R21" s="499"/>
      <c r="S21" s="500" t="str">
        <f>IF('㋐要件確認'!W59="","",'㋐要件確認'!W59)</f>
        <v/>
      </c>
      <c r="T21" s="501"/>
      <c r="U21" s="501"/>
      <c r="V21" s="501"/>
      <c r="W21" s="501"/>
      <c r="X21" s="501"/>
      <c r="Y21" s="14"/>
      <c r="Z21" s="7"/>
      <c r="AA21" s="80"/>
      <c r="AB21" s="80"/>
      <c r="AC21" s="80"/>
      <c r="AD21" s="80"/>
      <c r="AE21" s="80"/>
      <c r="AF21" s="80"/>
      <c r="AG21"/>
    </row>
    <row r="22" spans="1:61" ht="18.75" customHeight="1" thickBot="1" x14ac:dyDescent="0.45">
      <c r="A22" s="429"/>
      <c r="B22" s="198"/>
      <c r="C22" s="198"/>
      <c r="D22" s="198"/>
      <c r="E22" s="430"/>
      <c r="F22" s="437"/>
      <c r="G22" s="438"/>
      <c r="H22" s="438"/>
      <c r="I22" s="438"/>
      <c r="J22" s="438"/>
      <c r="K22" s="438"/>
      <c r="L22" s="21" t="s">
        <v>8</v>
      </c>
      <c r="M22" s="8"/>
      <c r="N22" s="429"/>
      <c r="O22" s="198"/>
      <c r="P22" s="198"/>
      <c r="Q22" s="198"/>
      <c r="R22" s="430"/>
      <c r="S22" s="433"/>
      <c r="T22" s="434"/>
      <c r="U22" s="434"/>
      <c r="V22" s="434"/>
      <c r="W22" s="434"/>
      <c r="X22" s="434"/>
      <c r="Y22" s="21" t="s">
        <v>8</v>
      </c>
      <c r="Z22" s="8"/>
      <c r="AA22"/>
      <c r="AB22" s="510" t="s">
        <v>59</v>
      </c>
      <c r="AC22" s="510"/>
      <c r="AD22" s="510"/>
      <c r="AE22" s="510"/>
      <c r="AF22" s="510"/>
      <c r="AG22"/>
      <c r="BE22" s="8"/>
      <c r="BF22" s="8"/>
      <c r="BG22" s="8"/>
      <c r="BH22" s="8"/>
      <c r="BI22"/>
    </row>
    <row r="23" spans="1:61" ht="18.75" customHeight="1" thickTop="1" x14ac:dyDescent="0.4">
      <c r="A23" s="448" t="s">
        <v>190</v>
      </c>
      <c r="B23" s="449"/>
      <c r="C23" s="449"/>
      <c r="D23" s="449"/>
      <c r="E23" s="450"/>
      <c r="F23" s="454" t="str">
        <f>IFERROR(ROUNDDOWN((F19-F21)/F19*100,1),"")</f>
        <v/>
      </c>
      <c r="G23" s="455"/>
      <c r="H23" s="455"/>
      <c r="I23" s="455"/>
      <c r="J23" s="455"/>
      <c r="K23" s="444" t="s">
        <v>39</v>
      </c>
      <c r="L23" s="445"/>
      <c r="M23" s="7"/>
      <c r="N23" s="448" t="s">
        <v>189</v>
      </c>
      <c r="O23" s="449"/>
      <c r="P23" s="449"/>
      <c r="Q23" s="449"/>
      <c r="R23" s="450"/>
      <c r="S23" s="454" t="str">
        <f>IFERROR(ROUNDDOWN((S19-S21)/S19*100,1),"")</f>
        <v/>
      </c>
      <c r="T23" s="455"/>
      <c r="U23" s="455"/>
      <c r="V23" s="455"/>
      <c r="W23" s="455"/>
      <c r="X23" s="444" t="s">
        <v>39</v>
      </c>
      <c r="Y23" s="445"/>
      <c r="Z23"/>
      <c r="AA23"/>
      <c r="AB23" s="488" t="str">
        <f>IFERROR(ROUNDDOWN(F23-S23,1),"")</f>
        <v/>
      </c>
      <c r="AC23" s="489"/>
      <c r="AD23" s="489"/>
      <c r="AE23" s="489"/>
      <c r="AF23" s="490"/>
      <c r="AG23"/>
      <c r="AJ23" s="83" t="str">
        <f>IF(AB23&lt;=-10,"OK","NG")</f>
        <v>NG</v>
      </c>
    </row>
    <row r="24" spans="1:61" ht="18.75" customHeight="1" x14ac:dyDescent="0.4">
      <c r="A24" s="451"/>
      <c r="B24" s="452"/>
      <c r="C24" s="452"/>
      <c r="D24" s="452"/>
      <c r="E24" s="453"/>
      <c r="F24" s="456"/>
      <c r="G24" s="457"/>
      <c r="H24" s="457"/>
      <c r="I24" s="457"/>
      <c r="J24" s="457"/>
      <c r="K24" s="446"/>
      <c r="L24" s="447"/>
      <c r="M24" s="8"/>
      <c r="N24" s="451"/>
      <c r="O24" s="452"/>
      <c r="P24" s="452"/>
      <c r="Q24" s="452"/>
      <c r="R24" s="453"/>
      <c r="S24" s="456"/>
      <c r="T24" s="457"/>
      <c r="U24" s="457"/>
      <c r="V24" s="457"/>
      <c r="W24" s="457"/>
      <c r="X24" s="446"/>
      <c r="Y24" s="447"/>
      <c r="Z24"/>
      <c r="AA24"/>
      <c r="AB24" s="491"/>
      <c r="AC24" s="492"/>
      <c r="AD24" s="492"/>
      <c r="AE24" s="492"/>
      <c r="AF24" s="493"/>
      <c r="AG24"/>
    </row>
    <row r="25" spans="1:61" ht="22.5" customHeight="1" thickBot="1" x14ac:dyDescent="0.45">
      <c r="A25" s="441" t="s">
        <v>69</v>
      </c>
      <c r="B25" s="442"/>
      <c r="C25" s="442"/>
      <c r="D25" s="442"/>
      <c r="E25" s="442"/>
      <c r="F25" s="442"/>
      <c r="G25" s="442"/>
      <c r="H25" s="442"/>
      <c r="I25" s="442"/>
      <c r="J25" s="442"/>
      <c r="K25" s="442"/>
      <c r="L25" s="443"/>
      <c r="N25" s="441" t="s">
        <v>70</v>
      </c>
      <c r="O25" s="442"/>
      <c r="P25" s="442"/>
      <c r="Q25" s="442"/>
      <c r="R25" s="442"/>
      <c r="S25" s="442"/>
      <c r="T25" s="442"/>
      <c r="U25" s="442"/>
      <c r="V25" s="442"/>
      <c r="W25" s="442"/>
      <c r="X25" s="442"/>
      <c r="Y25" s="443"/>
      <c r="AB25" s="494"/>
      <c r="AC25" s="495"/>
      <c r="AD25" s="495"/>
      <c r="AE25" s="495"/>
      <c r="AF25" s="496"/>
      <c r="AG25" s="33" t="s">
        <v>91</v>
      </c>
    </row>
    <row r="26" spans="1:61" ht="6" customHeight="1" x14ac:dyDescent="0.4"/>
    <row r="27" spans="1:61" ht="18" customHeight="1" thickBot="1" x14ac:dyDescent="0.45">
      <c r="A27" s="524" t="s">
        <v>137</v>
      </c>
      <c r="B27" s="290"/>
      <c r="C27" s="290"/>
      <c r="D27" s="290"/>
      <c r="E27" s="290"/>
      <c r="F27" s="290"/>
      <c r="G27" s="290"/>
      <c r="H27" s="290"/>
      <c r="I27" s="290"/>
      <c r="J27" s="290"/>
      <c r="K27" s="290"/>
      <c r="L27" s="290"/>
    </row>
    <row r="28" spans="1:61" ht="15" customHeight="1" x14ac:dyDescent="0.4">
      <c r="A28" s="461" t="s">
        <v>204</v>
      </c>
      <c r="B28" s="462"/>
      <c r="C28" s="462"/>
      <c r="D28" s="462"/>
      <c r="E28" s="462"/>
      <c r="F28" s="462"/>
      <c r="G28" s="462"/>
      <c r="H28" s="462"/>
      <c r="I28" s="462"/>
      <c r="J28" s="462"/>
      <c r="K28" s="462"/>
      <c r="L28" s="463"/>
      <c r="M28" s="18"/>
      <c r="N28" s="461" t="str">
        <f>IF('㋐要件確認'!W55="","",'㋐要件確認'!W55)</f>
        <v/>
      </c>
      <c r="O28" s="462"/>
      <c r="P28" s="462"/>
      <c r="Q28" s="462"/>
      <c r="R28" s="462"/>
      <c r="S28" s="462"/>
      <c r="T28" s="462"/>
      <c r="U28" s="462"/>
      <c r="V28" s="462"/>
      <c r="W28" s="462"/>
      <c r="X28" s="462"/>
      <c r="Y28" s="463"/>
      <c r="Z28" s="18"/>
      <c r="AA28" s="81"/>
      <c r="AB28" s="8"/>
      <c r="AC28" s="8"/>
      <c r="AD28" s="8"/>
      <c r="AE28" s="8"/>
      <c r="AF28" s="8"/>
      <c r="AG28" s="19"/>
    </row>
    <row r="29" spans="1:61" ht="22.5" customHeight="1" thickBot="1" x14ac:dyDescent="0.45">
      <c r="A29" s="464"/>
      <c r="B29" s="465"/>
      <c r="C29" s="465"/>
      <c r="D29" s="465"/>
      <c r="E29" s="465"/>
      <c r="F29" s="465"/>
      <c r="G29" s="465"/>
      <c r="H29" s="465"/>
      <c r="I29" s="465"/>
      <c r="J29" s="465"/>
      <c r="K29" s="465"/>
      <c r="L29" s="466"/>
      <c r="M29" s="18"/>
      <c r="N29" s="464"/>
      <c r="O29" s="465"/>
      <c r="P29" s="465"/>
      <c r="Q29" s="465"/>
      <c r="R29" s="465"/>
      <c r="S29" s="465"/>
      <c r="T29" s="465"/>
      <c r="U29" s="465"/>
      <c r="V29" s="465"/>
      <c r="W29" s="465"/>
      <c r="X29" s="465"/>
      <c r="Y29" s="466"/>
      <c r="Z29" s="18"/>
      <c r="AA29" s="8"/>
      <c r="AB29" s="8"/>
      <c r="AC29" s="8"/>
      <c r="AD29" s="8"/>
      <c r="AE29" s="8"/>
      <c r="AF29" s="8"/>
      <c r="AG29" s="19"/>
      <c r="BF29" s="8"/>
      <c r="BG29" s="8"/>
      <c r="BH29" s="8"/>
      <c r="BI29"/>
    </row>
    <row r="30" spans="1:61" ht="21" customHeight="1" x14ac:dyDescent="0.4">
      <c r="A30" s="426" t="s">
        <v>66</v>
      </c>
      <c r="B30" s="427"/>
      <c r="C30" s="427"/>
      <c r="D30" s="427"/>
      <c r="E30" s="428"/>
      <c r="F30" s="431" t="str">
        <f>IF('㋐要件確認'!K57="","",'㋐要件確認'!K57)</f>
        <v/>
      </c>
      <c r="G30" s="432"/>
      <c r="H30" s="432"/>
      <c r="I30" s="432"/>
      <c r="J30" s="432"/>
      <c r="K30" s="432"/>
      <c r="L30" s="20"/>
      <c r="M30"/>
      <c r="N30" s="426" t="s">
        <v>64</v>
      </c>
      <c r="O30" s="427"/>
      <c r="P30" s="427"/>
      <c r="Q30" s="427"/>
      <c r="R30" s="428"/>
      <c r="S30" s="431" t="str">
        <f>IF('㋐要件確認'!W57="","",'㋐要件確認'!W57)</f>
        <v/>
      </c>
      <c r="T30" s="432"/>
      <c r="U30" s="432"/>
      <c r="V30" s="432"/>
      <c r="W30" s="432"/>
      <c r="X30" s="432"/>
      <c r="Y30" s="20"/>
      <c r="Z30"/>
      <c r="AB30" s="80"/>
      <c r="AC30" s="80"/>
      <c r="AD30" s="80"/>
      <c r="AE30" s="80"/>
      <c r="AF30" s="80"/>
      <c r="AG30"/>
      <c r="BF30" s="8"/>
      <c r="BG30" s="8"/>
      <c r="BH30" s="8"/>
      <c r="BI30"/>
    </row>
    <row r="31" spans="1:61" ht="18.75" customHeight="1" x14ac:dyDescent="0.4">
      <c r="A31" s="429"/>
      <c r="B31" s="198"/>
      <c r="C31" s="198"/>
      <c r="D31" s="198"/>
      <c r="E31" s="430"/>
      <c r="F31" s="433"/>
      <c r="G31" s="434"/>
      <c r="H31" s="434"/>
      <c r="I31" s="434"/>
      <c r="J31" s="434"/>
      <c r="K31" s="434"/>
      <c r="L31" s="21" t="s">
        <v>8</v>
      </c>
      <c r="M31"/>
      <c r="N31" s="429"/>
      <c r="O31" s="198"/>
      <c r="P31" s="198"/>
      <c r="Q31" s="198"/>
      <c r="R31" s="430"/>
      <c r="S31" s="433"/>
      <c r="T31" s="434"/>
      <c r="U31" s="434"/>
      <c r="V31" s="434"/>
      <c r="W31" s="434"/>
      <c r="X31" s="434"/>
      <c r="Y31" s="21" t="s">
        <v>8</v>
      </c>
      <c r="Z31"/>
      <c r="AA31" s="80"/>
      <c r="AB31" s="80"/>
      <c r="AC31" s="80"/>
      <c r="AD31" s="80"/>
      <c r="AE31" s="80"/>
      <c r="AF31" s="80"/>
      <c r="AG31"/>
    </row>
    <row r="32" spans="1:61" ht="18.75" customHeight="1" x14ac:dyDescent="0.4">
      <c r="A32" s="511" t="s">
        <v>67</v>
      </c>
      <c r="B32" s="498"/>
      <c r="C32" s="498"/>
      <c r="D32" s="498"/>
      <c r="E32" s="499"/>
      <c r="F32" s="500" t="str">
        <f>IF('㋐要件確認'!K59="","",'㋐要件確認'!K59)</f>
        <v/>
      </c>
      <c r="G32" s="501"/>
      <c r="H32" s="501"/>
      <c r="I32" s="501"/>
      <c r="J32" s="501"/>
      <c r="K32" s="501"/>
      <c r="L32" s="14"/>
      <c r="M32"/>
      <c r="N32" s="511" t="s">
        <v>65</v>
      </c>
      <c r="O32" s="498"/>
      <c r="P32" s="498"/>
      <c r="Q32" s="498"/>
      <c r="R32" s="499"/>
      <c r="S32" s="500" t="str">
        <f>IF('㋐要件確認'!W59="","",'㋐要件確認'!W59)</f>
        <v/>
      </c>
      <c r="T32" s="501"/>
      <c r="U32" s="501"/>
      <c r="V32" s="501"/>
      <c r="W32" s="501"/>
      <c r="X32" s="501"/>
      <c r="Y32" s="14"/>
      <c r="Z32"/>
      <c r="AA32" s="80"/>
      <c r="AB32" s="80"/>
      <c r="AC32" s="80"/>
      <c r="AD32" s="80"/>
      <c r="AE32" s="80"/>
      <c r="AF32" s="80"/>
      <c r="AG32"/>
    </row>
    <row r="33" spans="1:68" ht="18.75" customHeight="1" x14ac:dyDescent="0.4">
      <c r="A33" s="429"/>
      <c r="B33" s="198"/>
      <c r="C33" s="198"/>
      <c r="D33" s="198"/>
      <c r="E33" s="430"/>
      <c r="F33" s="433"/>
      <c r="G33" s="434"/>
      <c r="H33" s="434"/>
      <c r="I33" s="434"/>
      <c r="J33" s="434"/>
      <c r="K33" s="434"/>
      <c r="L33" s="21" t="s">
        <v>8</v>
      </c>
      <c r="M33"/>
      <c r="N33" s="429"/>
      <c r="O33" s="198"/>
      <c r="P33" s="198"/>
      <c r="Q33" s="198"/>
      <c r="R33" s="430"/>
      <c r="S33" s="433"/>
      <c r="T33" s="434"/>
      <c r="U33" s="434"/>
      <c r="V33" s="434"/>
      <c r="W33" s="434"/>
      <c r="X33" s="434"/>
      <c r="Y33" s="21" t="s">
        <v>8</v>
      </c>
      <c r="Z33"/>
      <c r="AA33"/>
      <c r="AB33" s="79"/>
      <c r="AC33" s="79"/>
      <c r="AD33" s="79"/>
      <c r="AE33" s="79"/>
      <c r="AF33"/>
      <c r="AG33"/>
    </row>
    <row r="34" spans="1:68" ht="18.75" customHeight="1" x14ac:dyDescent="0.4">
      <c r="A34" s="497" t="s">
        <v>68</v>
      </c>
      <c r="B34" s="498"/>
      <c r="C34" s="498"/>
      <c r="D34" s="498"/>
      <c r="E34" s="499"/>
      <c r="F34" s="500" t="str">
        <f>IF('㋐要件確認'!K61="","",'㋐要件確認'!K61)</f>
        <v/>
      </c>
      <c r="G34" s="501"/>
      <c r="H34" s="501"/>
      <c r="I34" s="501"/>
      <c r="J34" s="501"/>
      <c r="K34" s="501"/>
      <c r="L34" s="22"/>
      <c r="M34"/>
      <c r="N34" s="497" t="s">
        <v>71</v>
      </c>
      <c r="O34" s="498"/>
      <c r="P34" s="498"/>
      <c r="Q34" s="498"/>
      <c r="R34" s="499"/>
      <c r="S34" s="500" t="str">
        <f>IF('㋐要件確認'!W61="","",'㋐要件確認'!W61)</f>
        <v/>
      </c>
      <c r="T34" s="501"/>
      <c r="U34" s="501"/>
      <c r="V34" s="501"/>
      <c r="W34" s="501"/>
      <c r="X34" s="501"/>
      <c r="Y34" s="22"/>
      <c r="Z34"/>
      <c r="AA34"/>
      <c r="AB34" s="79"/>
      <c r="AC34" s="79"/>
      <c r="AD34" s="79"/>
      <c r="AE34" s="79"/>
      <c r="AF34"/>
      <c r="AG34"/>
    </row>
    <row r="35" spans="1:68" ht="18.75" customHeight="1" thickBot="1" x14ac:dyDescent="0.45">
      <c r="A35" s="429"/>
      <c r="B35" s="198"/>
      <c r="C35" s="198"/>
      <c r="D35" s="198"/>
      <c r="E35" s="430"/>
      <c r="F35" s="502"/>
      <c r="G35" s="503"/>
      <c r="H35" s="503"/>
      <c r="I35" s="503"/>
      <c r="J35" s="503"/>
      <c r="K35" s="503"/>
      <c r="L35" s="21" t="s">
        <v>8</v>
      </c>
      <c r="M35"/>
      <c r="N35" s="429"/>
      <c r="O35" s="198"/>
      <c r="P35" s="198"/>
      <c r="Q35" s="198"/>
      <c r="R35" s="430"/>
      <c r="S35" s="502"/>
      <c r="T35" s="503"/>
      <c r="U35" s="503"/>
      <c r="V35" s="503"/>
      <c r="W35" s="503"/>
      <c r="X35" s="503"/>
      <c r="Y35" s="21" t="s">
        <v>8</v>
      </c>
      <c r="Z35"/>
      <c r="AA35"/>
      <c r="AB35" s="510" t="s">
        <v>157</v>
      </c>
      <c r="AC35" s="510"/>
      <c r="AD35" s="510"/>
      <c r="AE35" s="510"/>
      <c r="AF35" s="198"/>
      <c r="AG35"/>
    </row>
    <row r="36" spans="1:68" ht="18.75" customHeight="1" thickTop="1" x14ac:dyDescent="0.4">
      <c r="A36" s="504" t="s">
        <v>188</v>
      </c>
      <c r="B36" s="505"/>
      <c r="C36" s="505"/>
      <c r="D36" s="505"/>
      <c r="E36" s="506"/>
      <c r="F36" s="454" t="str">
        <f>IFERROR(ROUNDDOWN((F30-F32-F34)/F30*100,1),"")</f>
        <v/>
      </c>
      <c r="G36" s="455"/>
      <c r="H36" s="455"/>
      <c r="I36" s="455"/>
      <c r="J36" s="455"/>
      <c r="K36" s="444" t="s">
        <v>39</v>
      </c>
      <c r="L36" s="445"/>
      <c r="M36"/>
      <c r="N36" s="504" t="s">
        <v>187</v>
      </c>
      <c r="O36" s="505"/>
      <c r="P36" s="505"/>
      <c r="Q36" s="505"/>
      <c r="R36" s="506"/>
      <c r="S36" s="454" t="str">
        <f>IFERROR(ROUNDDOWN((S30-S32-S34)/S30*100,1),"")</f>
        <v/>
      </c>
      <c r="T36" s="455"/>
      <c r="U36" s="455"/>
      <c r="V36" s="455"/>
      <c r="W36" s="455"/>
      <c r="X36" s="444" t="s">
        <v>39</v>
      </c>
      <c r="Y36" s="445"/>
      <c r="Z36"/>
      <c r="AA36"/>
      <c r="AB36" s="488" t="str">
        <f>IFERROR(ROUNDDOWN(F36-S36,1),"")</f>
        <v/>
      </c>
      <c r="AC36" s="489"/>
      <c r="AD36" s="489"/>
      <c r="AE36" s="489"/>
      <c r="AF36" s="490"/>
      <c r="AJ36" s="82" t="str">
        <f>IF(AB36&lt;=-10,"OK","NG")</f>
        <v>NG</v>
      </c>
    </row>
    <row r="37" spans="1:68" ht="18.75" customHeight="1" x14ac:dyDescent="0.4">
      <c r="A37" s="507"/>
      <c r="B37" s="508"/>
      <c r="C37" s="508"/>
      <c r="D37" s="508"/>
      <c r="E37" s="509"/>
      <c r="F37" s="456"/>
      <c r="G37" s="457"/>
      <c r="H37" s="457"/>
      <c r="I37" s="457"/>
      <c r="J37" s="457"/>
      <c r="K37" s="446"/>
      <c r="L37" s="447"/>
      <c r="M37"/>
      <c r="N37" s="507"/>
      <c r="O37" s="508"/>
      <c r="P37" s="508"/>
      <c r="Q37" s="508"/>
      <c r="R37" s="509"/>
      <c r="S37" s="456"/>
      <c r="T37" s="457"/>
      <c r="U37" s="457"/>
      <c r="V37" s="457"/>
      <c r="W37" s="457"/>
      <c r="X37" s="446"/>
      <c r="Y37" s="447"/>
      <c r="Z37"/>
      <c r="AA37"/>
      <c r="AB37" s="491"/>
      <c r="AC37" s="492"/>
      <c r="AD37" s="492"/>
      <c r="AE37" s="492"/>
      <c r="AF37" s="493"/>
      <c r="AG37"/>
      <c r="BK37"/>
      <c r="BL37"/>
      <c r="BM37" s="9"/>
      <c r="BN37" s="9"/>
      <c r="BP37"/>
    </row>
    <row r="38" spans="1:68" ht="25.5" customHeight="1" thickBot="1" x14ac:dyDescent="0.45">
      <c r="A38" s="441" t="s">
        <v>155</v>
      </c>
      <c r="B38" s="442"/>
      <c r="C38" s="442"/>
      <c r="D38" s="442"/>
      <c r="E38" s="442"/>
      <c r="F38" s="442"/>
      <c r="G38" s="442"/>
      <c r="H38" s="442"/>
      <c r="I38" s="442"/>
      <c r="J38" s="442"/>
      <c r="K38" s="442"/>
      <c r="L38" s="443"/>
      <c r="M38"/>
      <c r="N38" s="441" t="s">
        <v>156</v>
      </c>
      <c r="O38" s="442"/>
      <c r="P38" s="442"/>
      <c r="Q38" s="442"/>
      <c r="R38" s="442"/>
      <c r="S38" s="442"/>
      <c r="T38" s="442"/>
      <c r="U38" s="442"/>
      <c r="V38" s="442"/>
      <c r="W38" s="442"/>
      <c r="X38" s="442"/>
      <c r="Y38" s="443"/>
      <c r="Z38"/>
      <c r="AA38"/>
      <c r="AB38" s="494"/>
      <c r="AC38" s="495"/>
      <c r="AD38" s="495"/>
      <c r="AE38" s="495"/>
      <c r="AF38" s="496"/>
      <c r="AG38" s="33" t="s">
        <v>91</v>
      </c>
      <c r="AL38"/>
      <c r="AM38" s="10"/>
      <c r="AN38" s="10"/>
      <c r="AO38" s="10"/>
      <c r="AP38" s="8"/>
      <c r="AQ38" s="8"/>
      <c r="AR38" s="8"/>
      <c r="AS38" s="8"/>
      <c r="AZ38" s="8"/>
      <c r="BA38" s="8"/>
      <c r="BB38" s="8"/>
      <c r="BC38" s="8"/>
      <c r="BJ38"/>
      <c r="BK38"/>
      <c r="BL38"/>
      <c r="BM38" s="9"/>
      <c r="BN38" s="9"/>
      <c r="BO38"/>
      <c r="BP38"/>
    </row>
    <row r="39" spans="1:68" ht="6" customHeight="1" x14ac:dyDescent="0.4"/>
    <row r="40" spans="1:68" ht="18" customHeight="1" thickBot="1" x14ac:dyDescent="0.45">
      <c r="A40" s="482" t="s">
        <v>110</v>
      </c>
      <c r="B40" s="345"/>
      <c r="C40" s="345"/>
      <c r="D40" s="345"/>
      <c r="E40" s="345"/>
      <c r="F40" s="16"/>
      <c r="G40" s="16"/>
      <c r="H40" s="16"/>
      <c r="I40" s="16"/>
      <c r="J40" s="16"/>
    </row>
    <row r="41" spans="1:68" ht="45" customHeight="1" thickTop="1" thickBot="1" x14ac:dyDescent="0.45">
      <c r="B41" s="417" t="s">
        <v>108</v>
      </c>
      <c r="C41" s="418"/>
      <c r="D41" s="418"/>
      <c r="E41" s="419"/>
      <c r="F41" s="458" t="str">
        <f>IF(AF12="","",IF(AF12="OK","OK","NG"))</f>
        <v/>
      </c>
      <c r="G41" s="459"/>
      <c r="H41" s="459"/>
      <c r="I41" s="460"/>
      <c r="J41"/>
      <c r="K41"/>
      <c r="M41" s="420" t="s">
        <v>105</v>
      </c>
      <c r="N41" s="421"/>
      <c r="O41" s="421"/>
      <c r="P41" s="422"/>
      <c r="Q41" s="423" t="str">
        <f>IF(AB23="","",IF(OR(AJ23="OK",AJ36="OK"),"OK","NG"))</f>
        <v/>
      </c>
      <c r="R41" s="424"/>
      <c r="S41" s="424"/>
      <c r="T41" s="425"/>
      <c r="U41" s="90"/>
      <c r="V41"/>
      <c r="W41"/>
      <c r="X41" s="519" t="s">
        <v>106</v>
      </c>
      <c r="Y41" s="520"/>
      <c r="Z41" s="520"/>
      <c r="AA41" s="520"/>
      <c r="AB41" s="520"/>
      <c r="AC41" s="521" t="str">
        <f>IF(F41="","",IF(AND(F41="OK",Q41="OK"),"OK","NG"))</f>
        <v/>
      </c>
      <c r="AD41" s="522"/>
      <c r="AE41" s="522"/>
      <c r="AF41" s="523"/>
      <c r="AG41" s="90"/>
    </row>
    <row r="42" spans="1:68" ht="15" thickTop="1" x14ac:dyDescent="0.4"/>
    <row r="43" spans="1:68" ht="15" customHeight="1" x14ac:dyDescent="0.4">
      <c r="X43" s="84"/>
      <c r="Y43" s="84"/>
      <c r="Z43" s="84"/>
      <c r="AA43" s="84"/>
      <c r="AB43" s="86" t="s">
        <v>107</v>
      </c>
      <c r="AC43" s="85"/>
      <c r="AD43" s="85"/>
      <c r="AE43" s="85"/>
      <c r="AF43" s="85"/>
      <c r="AG43" s="85"/>
    </row>
    <row r="44" spans="1:68" ht="14.25" customHeight="1" x14ac:dyDescent="0.4">
      <c r="X44" s="84"/>
      <c r="Y44" s="84"/>
      <c r="Z44" s="84"/>
      <c r="AA44" s="84"/>
      <c r="AB44" s="85"/>
      <c r="AC44" s="85"/>
      <c r="AD44" s="85"/>
      <c r="AE44" s="85"/>
      <c r="AF44" s="85"/>
      <c r="AG44" s="85"/>
    </row>
    <row r="45" spans="1:68" ht="14.25" customHeight="1" x14ac:dyDescent="0.4">
      <c r="X45" s="84"/>
      <c r="Y45" s="84"/>
      <c r="Z45" s="84"/>
      <c r="AA45" s="84"/>
      <c r="AB45" s="85"/>
      <c r="AC45" s="85"/>
      <c r="AD45" s="85"/>
      <c r="AE45" s="85"/>
      <c r="AF45" s="85"/>
      <c r="AG45" s="85"/>
    </row>
    <row r="46" spans="1:68" ht="15" customHeight="1" x14ac:dyDescent="0.4">
      <c r="X46" s="84"/>
      <c r="Y46" s="84"/>
      <c r="Z46" s="84"/>
      <c r="AA46" s="84"/>
      <c r="AB46" s="85"/>
      <c r="AC46" s="85"/>
      <c r="AD46" s="85"/>
      <c r="AE46" s="85"/>
      <c r="AF46" s="85"/>
      <c r="AG46" s="85"/>
    </row>
  </sheetData>
  <sheetProtection algorithmName="SHA-512" hashValue="vuYNvBBB7GhXrt8n0cvnIdMCnx+5Ri1lUNhHxkzCbvD8AyuilOXDZ5stU4lT5JsnRww7Wv9rMqMVJJqCTOvsgA==" saltValue="7lpUf8UZSWwnRdieUJri6g==" spinCount="100000" sheet="1" selectLockedCells="1" selectUnlockedCells="1"/>
  <mergeCells count="79">
    <mergeCell ref="Z1:AG1"/>
    <mergeCell ref="X41:AB41"/>
    <mergeCell ref="AC41:AF41"/>
    <mergeCell ref="A27:L27"/>
    <mergeCell ref="A16:Q16"/>
    <mergeCell ref="A40:E40"/>
    <mergeCell ref="S21:X22"/>
    <mergeCell ref="AB23:AF25"/>
    <mergeCell ref="A28:L29"/>
    <mergeCell ref="A32:E33"/>
    <mergeCell ref="F32:K33"/>
    <mergeCell ref="A34:E35"/>
    <mergeCell ref="F34:K35"/>
    <mergeCell ref="A36:E37"/>
    <mergeCell ref="F36:J37"/>
    <mergeCell ref="K36:L37"/>
    <mergeCell ref="A30:E31"/>
    <mergeCell ref="F23:J24"/>
    <mergeCell ref="A38:L38"/>
    <mergeCell ref="N32:R33"/>
    <mergeCell ref="S32:X33"/>
    <mergeCell ref="N30:R31"/>
    <mergeCell ref="S30:X31"/>
    <mergeCell ref="K23:L24"/>
    <mergeCell ref="A17:L18"/>
    <mergeCell ref="N17:Y18"/>
    <mergeCell ref="A19:E20"/>
    <mergeCell ref="A21:E22"/>
    <mergeCell ref="N4:R4"/>
    <mergeCell ref="F4:M4"/>
    <mergeCell ref="A10:AG10"/>
    <mergeCell ref="A15:AG15"/>
    <mergeCell ref="S5:AE5"/>
    <mergeCell ref="K11:S11"/>
    <mergeCell ref="A14:D14"/>
    <mergeCell ref="E7:H7"/>
    <mergeCell ref="I7:K7"/>
    <mergeCell ref="L7:O7"/>
    <mergeCell ref="N21:R22"/>
    <mergeCell ref="AB22:AF22"/>
    <mergeCell ref="AB36:AF38"/>
    <mergeCell ref="N38:Y38"/>
    <mergeCell ref="X36:Y37"/>
    <mergeCell ref="N34:R35"/>
    <mergeCell ref="S34:X35"/>
    <mergeCell ref="N36:R37"/>
    <mergeCell ref="S36:W37"/>
    <mergeCell ref="AB35:AF35"/>
    <mergeCell ref="A2:Y2"/>
    <mergeCell ref="A11:G11"/>
    <mergeCell ref="W11:AC11"/>
    <mergeCell ref="AF11:AG11"/>
    <mergeCell ref="A12:G12"/>
    <mergeCell ref="W12:AC12"/>
    <mergeCell ref="AF12:AG12"/>
    <mergeCell ref="L12:R12"/>
    <mergeCell ref="F5:L5"/>
    <mergeCell ref="A5:E5"/>
    <mergeCell ref="N5:R5"/>
    <mergeCell ref="P7:AC7"/>
    <mergeCell ref="A9:D9"/>
    <mergeCell ref="Z2:AG2"/>
    <mergeCell ref="A4:E4"/>
    <mergeCell ref="B41:E41"/>
    <mergeCell ref="M41:P41"/>
    <mergeCell ref="Q41:T41"/>
    <mergeCell ref="N19:R20"/>
    <mergeCell ref="S19:X20"/>
    <mergeCell ref="F19:K20"/>
    <mergeCell ref="F21:K22"/>
    <mergeCell ref="A25:L25"/>
    <mergeCell ref="X23:Y24"/>
    <mergeCell ref="A23:E24"/>
    <mergeCell ref="S23:W24"/>
    <mergeCell ref="F41:I41"/>
    <mergeCell ref="F30:K31"/>
    <mergeCell ref="N23:R24"/>
    <mergeCell ref="N25:Y25"/>
    <mergeCell ref="N28:Y29"/>
  </mergeCells>
  <phoneticPr fontId="1"/>
  <conditionalFormatting sqref="AF12:AG12">
    <cfRule type="expression" dxfId="8" priority="19">
      <formula>$W$12&lt;=3599999</formula>
    </cfRule>
  </conditionalFormatting>
  <conditionalFormatting sqref="W12:AC12">
    <cfRule type="expression" dxfId="7" priority="18">
      <formula>$W$12&lt;=3599999</formula>
    </cfRule>
  </conditionalFormatting>
  <conditionalFormatting sqref="AB23:AF25">
    <cfRule type="expression" dxfId="6" priority="10">
      <formula>$AB$23&gt;-10</formula>
    </cfRule>
  </conditionalFormatting>
  <conditionalFormatting sqref="AB36:AF38">
    <cfRule type="expression" dxfId="5" priority="9">
      <formula>$AB$36&gt;-10</formula>
    </cfRule>
  </conditionalFormatting>
  <conditionalFormatting sqref="F41">
    <cfRule type="expression" dxfId="4" priority="7">
      <formula>$F$41="NG"</formula>
    </cfRule>
  </conditionalFormatting>
  <conditionalFormatting sqref="AG41">
    <cfRule type="expression" dxfId="3" priority="5">
      <formula>$AC$41="NG"</formula>
    </cfRule>
  </conditionalFormatting>
  <conditionalFormatting sqref="U41">
    <cfRule type="expression" dxfId="2" priority="21">
      <formula>$R$41="NG"</formula>
    </cfRule>
  </conditionalFormatting>
  <conditionalFormatting sqref="Q41">
    <cfRule type="expression" dxfId="1" priority="2">
      <formula>$Q$41="NG"</formula>
    </cfRule>
  </conditionalFormatting>
  <conditionalFormatting sqref="AC41">
    <cfRule type="expression" dxfId="0" priority="1">
      <formula>$AC$41="NG"</formula>
    </cfRule>
  </conditionalFormatting>
  <pageMargins left="0.51181102362204722" right="0.11811023622047245" top="0.11811023622047245" bottom="0.2362204724409449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㋐要件確認</vt:lpstr>
      <vt:lpstr>㋑事業者基本情報</vt:lpstr>
      <vt:lpstr>㋒同意事項および提出書類</vt:lpstr>
      <vt:lpstr>①支援金交付申請書兼請求書</vt:lpstr>
      <vt:lpstr>②売上総利益率または営業利益率の減少状況</vt:lpstr>
      <vt:lpstr>①支援金交付申請書兼請求書!Print_Area</vt:lpstr>
      <vt:lpstr>②売上総利益率または営業利益率の減少状況!Print_Area</vt:lpstr>
      <vt:lpstr>'㋐要件確認'!Print_Area</vt:lpstr>
      <vt:lpstr>'㋑事業者基本情報'!Print_Area</vt:lpstr>
      <vt:lpstr>'㋒同意事項および提出書類'!Print_Area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2025-02-10T07:17:14Z</cp:lastPrinted>
  <dcterms:created xsi:type="dcterms:W3CDTF">2023-12-20T06:04:29Z</dcterms:created>
  <dcterms:modified xsi:type="dcterms:W3CDTF">2025-02-12T02:56:51Z</dcterms:modified>
</cp:coreProperties>
</file>