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1i19\組織\産業経済部\商工観光課\02 企業立地係\20 労働対策\05 企業等奨学金返還支援事業\03 要綱作成\10 様式\"/>
    </mc:Choice>
  </mc:AlternateContent>
  <xr:revisionPtr revIDLastSave="0" documentId="13_ncr:1_{25EA4A14-5842-44BD-9D54-42FE20C2F9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事業計画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B10" i="2"/>
  <c r="AQ24" i="2"/>
  <c r="AN24" i="2"/>
  <c r="AF24" i="2"/>
  <c r="AB24" i="2"/>
  <c r="Y24" i="2"/>
  <c r="Q24" i="2"/>
  <c r="M24" i="2"/>
  <c r="N20" i="2"/>
  <c r="AQ16" i="2"/>
  <c r="AN16" i="2"/>
  <c r="AF16" i="2"/>
  <c r="AB16" i="2"/>
  <c r="Y16" i="2"/>
  <c r="Q16" i="2"/>
  <c r="M16" i="2"/>
  <c r="N12" i="2"/>
  <c r="AQ8" i="2"/>
  <c r="AN8" i="2"/>
  <c r="AF8" i="2"/>
  <c r="AB8" i="2"/>
  <c r="Y8" i="2"/>
  <c r="Q8" i="2"/>
  <c r="M8" i="2"/>
  <c r="N4" i="2"/>
</calcChain>
</file>

<file path=xl/sharedStrings.xml><?xml version="1.0" encoding="utf-8"?>
<sst xmlns="http://schemas.openxmlformats.org/spreadsheetml/2006/main" count="155" uniqueCount="53">
  <si>
    <t>事 業 計 画 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4"/>
  </si>
  <si>
    <t>No</t>
    <phoneticPr fontId="4"/>
  </si>
  <si>
    <t>補助対象者氏名</t>
    <rPh sb="0" eb="2">
      <t>ホジョ</t>
    </rPh>
    <rPh sb="2" eb="5">
      <t>タイショウシャ</t>
    </rPh>
    <rPh sb="5" eb="7">
      <t>シメイ</t>
    </rPh>
    <phoneticPr fontId="4"/>
  </si>
  <si>
    <t>性別</t>
    <rPh sb="0" eb="2">
      <t>セイベツ</t>
    </rPh>
    <phoneticPr fontId="4"/>
  </si>
  <si>
    <t>生年月日</t>
    <rPh sb="0" eb="4">
      <t>セイネンガッピ</t>
    </rPh>
    <phoneticPr fontId="4"/>
  </si>
  <si>
    <t>年齢</t>
    <rPh sb="0" eb="2">
      <t>ネンレイ</t>
    </rPh>
    <phoneticPr fontId="4"/>
  </si>
  <si>
    <t>住民票の住所</t>
  </si>
  <si>
    <t>勤務地の住所</t>
    <phoneticPr fontId="4"/>
  </si>
  <si>
    <t>採用年月</t>
    <rPh sb="0" eb="2">
      <t>サイヨウ</t>
    </rPh>
    <rPh sb="2" eb="3">
      <t>ネン</t>
    </rPh>
    <rPh sb="3" eb="4">
      <t>ゲツ</t>
    </rPh>
    <phoneticPr fontId="4"/>
  </si>
  <si>
    <t>支援制度設立年月</t>
    <rPh sb="0" eb="2">
      <t>シエン</t>
    </rPh>
    <rPh sb="2" eb="4">
      <t>セイド</t>
    </rPh>
    <rPh sb="4" eb="6">
      <t>セツリツ</t>
    </rPh>
    <rPh sb="6" eb="8">
      <t>ネンゲツ</t>
    </rPh>
    <phoneticPr fontId="4"/>
  </si>
  <si>
    <r>
      <t xml:space="preserve">奨学生番号 </t>
    </r>
    <r>
      <rPr>
        <sz val="8"/>
        <color theme="1"/>
        <rFont val="游明朝"/>
        <family val="1"/>
        <charset val="128"/>
      </rPr>
      <t>※1</t>
    </r>
    <rPh sb="0" eb="3">
      <t>ショウガクセイ</t>
    </rPh>
    <rPh sb="3" eb="5">
      <t>バンゴウ</t>
    </rPh>
    <phoneticPr fontId="4"/>
  </si>
  <si>
    <t>男</t>
    <rPh sb="0" eb="1">
      <t>オトコ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</si>
  <si>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</si>
  <si>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</si>
  <si>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</si>
  <si>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</si>
  <si>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丹波市</t>
    <rPh sb="0" eb="3">
      <t>タンバシ</t>
    </rPh>
    <phoneticPr fontId="4"/>
  </si>
  <si>
    <t>令和</t>
    <rPh sb="0" eb="2">
      <t>レイワ</t>
    </rPh>
    <phoneticPr fontId="4"/>
  </si>
  <si>
    <t>女</t>
    <rPh sb="0" eb="1">
      <t>オンナ</t>
    </rPh>
    <phoneticPr fontId="4"/>
  </si>
  <si>
    <t>申請年度の</t>
    <rPh sb="0" eb="2">
      <t>シンセイ</t>
    </rPh>
    <rPh sb="2" eb="4">
      <t>ネンド</t>
    </rPh>
    <phoneticPr fontId="4"/>
  </si>
  <si>
    <t>手当の年間支給</t>
    <rPh sb="0" eb="2">
      <t>テアテ</t>
    </rPh>
    <rPh sb="3" eb="5">
      <t>ネンカン</t>
    </rPh>
    <rPh sb="5" eb="7">
      <t>シキュウ</t>
    </rPh>
    <phoneticPr fontId="4"/>
  </si>
  <si>
    <t>県協会等の補助</t>
    <rPh sb="0" eb="1">
      <t>ケン</t>
    </rPh>
    <rPh sb="1" eb="3">
      <t>キョウカイ</t>
    </rPh>
    <rPh sb="3" eb="4">
      <t>トウ</t>
    </rPh>
    <rPh sb="5" eb="7">
      <t>ホジョ</t>
    </rPh>
    <phoneticPr fontId="4"/>
  </si>
  <si>
    <r>
      <rPr>
        <u val="double"/>
        <sz val="10"/>
        <color theme="1"/>
        <rFont val="游明朝"/>
        <family val="1"/>
        <charset val="128"/>
      </rPr>
      <t>事業所の補助額</t>
    </r>
    <r>
      <rPr>
        <sz val="10"/>
        <color theme="1"/>
        <rFont val="游明朝"/>
        <family val="1"/>
        <charset val="128"/>
      </rPr>
      <t>(下の上限以内の最低額を採用）</t>
    </r>
    <rPh sb="0" eb="3">
      <t>ジギョウショ</t>
    </rPh>
    <rPh sb="4" eb="6">
      <t>ホジョ</t>
    </rPh>
    <rPh sb="6" eb="7">
      <t>ガク</t>
    </rPh>
    <rPh sb="8" eb="9">
      <t>シタ</t>
    </rPh>
    <rPh sb="10" eb="12">
      <t>ジョウゲン</t>
    </rPh>
    <rPh sb="12" eb="14">
      <t>イナイ</t>
    </rPh>
    <rPh sb="15" eb="16">
      <t>モット</t>
    </rPh>
    <rPh sb="16" eb="17">
      <t>ヒク</t>
    </rPh>
    <rPh sb="17" eb="18">
      <t>ガク</t>
    </rPh>
    <rPh sb="19" eb="21">
      <t>サイヨウ</t>
    </rPh>
    <phoneticPr fontId="4"/>
  </si>
  <si>
    <r>
      <t>補助額</t>
    </r>
    <r>
      <rPr>
        <sz val="8"/>
        <color theme="1"/>
        <rFont val="游明朝"/>
        <family val="1"/>
        <charset val="128"/>
      </rPr>
      <t>※3</t>
    </r>
    <rPh sb="0" eb="2">
      <t>ホジョ</t>
    </rPh>
    <rPh sb="2" eb="3">
      <t>ガク</t>
    </rPh>
    <phoneticPr fontId="4"/>
  </si>
  <si>
    <t>本人分の補助額(下の上限以内の最低額を採用）</t>
    <rPh sb="0" eb="2">
      <t>ホンニン</t>
    </rPh>
    <rPh sb="2" eb="3">
      <t>ブン</t>
    </rPh>
    <rPh sb="4" eb="6">
      <t>ホジョ</t>
    </rPh>
    <rPh sb="6" eb="7">
      <t>ガク</t>
    </rPh>
    <rPh sb="8" eb="9">
      <t>シタ</t>
    </rPh>
    <rPh sb="10" eb="12">
      <t>ジョウゲン</t>
    </rPh>
    <rPh sb="12" eb="14">
      <t>イナイ</t>
    </rPh>
    <rPh sb="15" eb="18">
      <t>サイテイガク</t>
    </rPh>
    <rPh sb="19" eb="21">
      <t>サイヨウ</t>
    </rPh>
    <phoneticPr fontId="4"/>
  </si>
  <si>
    <r>
      <t>補助額</t>
    </r>
    <r>
      <rPr>
        <sz val="8"/>
        <color theme="1"/>
        <rFont val="游明朝"/>
        <family val="1"/>
        <charset val="128"/>
      </rPr>
      <t>※4</t>
    </r>
    <rPh sb="0" eb="3">
      <t>ホジョガク</t>
    </rPh>
    <phoneticPr fontId="4"/>
  </si>
  <si>
    <t>補助申請額</t>
    <rPh sb="0" eb="2">
      <t>ホジョ</t>
    </rPh>
    <rPh sb="2" eb="4">
      <t>シンセイ</t>
    </rPh>
    <rPh sb="4" eb="5">
      <t>ガク</t>
    </rPh>
    <phoneticPr fontId="4"/>
  </si>
  <si>
    <t>返済予定額</t>
    <rPh sb="0" eb="2">
      <t>ヘンサイ</t>
    </rPh>
    <rPh sb="2" eb="4">
      <t>ヨテイ</t>
    </rPh>
    <rPh sb="4" eb="5">
      <t>ガク</t>
    </rPh>
    <phoneticPr fontId="4"/>
  </si>
  <si>
    <t>A</t>
    <phoneticPr fontId="4"/>
  </si>
  <si>
    <r>
      <t>予定額</t>
    </r>
    <r>
      <rPr>
        <sz val="8"/>
        <color theme="1"/>
        <rFont val="游明朝"/>
        <family val="1"/>
        <charset val="128"/>
      </rPr>
      <t>※2</t>
    </r>
    <rPh sb="0" eb="2">
      <t>ヨテイ</t>
    </rPh>
    <rPh sb="2" eb="3">
      <t>ガク</t>
    </rPh>
    <phoneticPr fontId="4"/>
  </si>
  <si>
    <t>B</t>
    <phoneticPr fontId="4"/>
  </si>
  <si>
    <r>
      <t>予定額(</t>
    </r>
    <r>
      <rPr>
        <u val="double"/>
        <sz val="10"/>
        <color theme="1"/>
        <rFont val="游明朝"/>
        <family val="1"/>
        <charset val="128"/>
      </rPr>
      <t>企業分</t>
    </r>
    <r>
      <rPr>
        <sz val="10"/>
        <color theme="1"/>
        <rFont val="游明朝"/>
        <family val="1"/>
        <charset val="128"/>
      </rPr>
      <t>)</t>
    </r>
    <rPh sb="0" eb="2">
      <t>ヨテイ</t>
    </rPh>
    <rPh sb="2" eb="3">
      <t>ガク</t>
    </rPh>
    <rPh sb="4" eb="6">
      <t>キギョウ</t>
    </rPh>
    <rPh sb="6" eb="7">
      <t>ブン</t>
    </rPh>
    <phoneticPr fontId="4"/>
  </si>
  <si>
    <t>Aの1/3の額</t>
    <rPh sb="6" eb="7">
      <t>ガク</t>
    </rPh>
    <phoneticPr fontId="4"/>
  </si>
  <si>
    <t>Bの1/2の額</t>
    <rPh sb="6" eb="7">
      <t>ガク</t>
    </rPh>
    <phoneticPr fontId="4"/>
  </si>
  <si>
    <t>上限額</t>
    <rPh sb="0" eb="2">
      <t>ジョウゲン</t>
    </rPh>
    <rPh sb="2" eb="3">
      <t>ガク</t>
    </rPh>
    <phoneticPr fontId="4"/>
  </si>
  <si>
    <t>C</t>
    <phoneticPr fontId="4"/>
  </si>
  <si>
    <t xml:space="preserve">A－Bの額 </t>
    <rPh sb="4" eb="5">
      <t>ガク</t>
    </rPh>
    <phoneticPr fontId="4"/>
  </si>
  <si>
    <t>D</t>
    <phoneticPr fontId="4"/>
  </si>
  <si>
    <t>C＋D</t>
    <phoneticPr fontId="4"/>
  </si>
  <si>
    <t>円</t>
    <rPh sb="0" eb="1">
      <t>エン</t>
    </rPh>
    <phoneticPr fontId="4"/>
  </si>
  <si>
    <t>補助対象者氏名</t>
    <phoneticPr fontId="4"/>
  </si>
  <si>
    <t>補助申請額</t>
    <phoneticPr fontId="4"/>
  </si>
  <si>
    <t xml:space="preserve">A－Bの額 </t>
    <phoneticPr fontId="4"/>
  </si>
  <si>
    <t>※</t>
    <phoneticPr fontId="4"/>
  </si>
  <si>
    <t>申請者対象者が３名以上の場合、この事業計画書をコピーして使用してください。支援対象者の左上には申請書と対応する番号を記入してください。</t>
    <rPh sb="0" eb="3">
      <t>シンセイシャ</t>
    </rPh>
    <rPh sb="3" eb="5">
      <t>タイショウ</t>
    </rPh>
    <rPh sb="5" eb="6">
      <t>シャ</t>
    </rPh>
    <rPh sb="8" eb="9">
      <t>メイ</t>
    </rPh>
    <rPh sb="9" eb="11">
      <t>イジョウ</t>
    </rPh>
    <rPh sb="12" eb="14">
      <t>バアイ</t>
    </rPh>
    <rPh sb="17" eb="19">
      <t>ジギョウ</t>
    </rPh>
    <rPh sb="19" eb="22">
      <t>ケイカクショ</t>
    </rPh>
    <rPh sb="28" eb="30">
      <t>シヨウ</t>
    </rPh>
    <rPh sb="37" eb="39">
      <t>シエン</t>
    </rPh>
    <rPh sb="39" eb="42">
      <t>タイショウシャ</t>
    </rPh>
    <rPh sb="43" eb="44">
      <t>ヒダリ</t>
    </rPh>
    <rPh sb="44" eb="45">
      <t>ウエ</t>
    </rPh>
    <rPh sb="47" eb="50">
      <t>シンセイショ</t>
    </rPh>
    <rPh sb="51" eb="53">
      <t>タイオウ</t>
    </rPh>
    <rPh sb="55" eb="57">
      <t>バンゴウ</t>
    </rPh>
    <rPh sb="58" eb="60">
      <t>キニュウ</t>
    </rPh>
    <phoneticPr fontId="4"/>
  </si>
  <si>
    <t>※1</t>
    <phoneticPr fontId="4"/>
  </si>
  <si>
    <t>複数の校種で奨学金の貸与を受けている場合は、奨学生番号を上下段に２つまで記入してください。</t>
    <phoneticPr fontId="4"/>
  </si>
  <si>
    <t>※2</t>
    <phoneticPr fontId="4"/>
  </si>
  <si>
    <t>手当の年間支給予定額とは、４月～２月末までに支給する奨学金返還支援手当の合計額です。</t>
    <rPh sb="0" eb="2">
      <t>テアテ</t>
    </rPh>
    <rPh sb="3" eb="5">
      <t>ネンカン</t>
    </rPh>
    <rPh sb="5" eb="7">
      <t>シキュウ</t>
    </rPh>
    <rPh sb="7" eb="9">
      <t>ヨテイ</t>
    </rPh>
    <rPh sb="9" eb="10">
      <t>ガク</t>
    </rPh>
    <rPh sb="14" eb="15">
      <t>ガツ</t>
    </rPh>
    <rPh sb="17" eb="18">
      <t>ガツ</t>
    </rPh>
    <rPh sb="18" eb="19">
      <t>マツ</t>
    </rPh>
    <rPh sb="22" eb="24">
      <t>シキュウ</t>
    </rPh>
    <rPh sb="26" eb="29">
      <t>ショウガクキン</t>
    </rPh>
    <rPh sb="29" eb="31">
      <t>ヘンカン</t>
    </rPh>
    <rPh sb="31" eb="33">
      <t>シエン</t>
    </rPh>
    <rPh sb="33" eb="35">
      <t>テアテ</t>
    </rPh>
    <rPh sb="36" eb="38">
      <t>ゴウケイ</t>
    </rPh>
    <rPh sb="38" eb="39">
      <t>ガク</t>
    </rPh>
    <phoneticPr fontId="4"/>
  </si>
  <si>
    <t>※3</t>
    <phoneticPr fontId="4"/>
  </si>
  <si>
    <t>県協会等の補助を受けている場合、Bの額から県協会等の補助額を差し引いた額の1/2が、Cの補助額になります。</t>
    <rPh sb="0" eb="4">
      <t>ケンキョウカイトウ</t>
    </rPh>
    <rPh sb="5" eb="7">
      <t>ホジョ</t>
    </rPh>
    <rPh sb="8" eb="9">
      <t>ウ</t>
    </rPh>
    <rPh sb="13" eb="15">
      <t>バアイ</t>
    </rPh>
    <rPh sb="18" eb="19">
      <t>ガク</t>
    </rPh>
    <rPh sb="21" eb="25">
      <t>ケンキョウカイトウ</t>
    </rPh>
    <rPh sb="26" eb="29">
      <t>ホジョガク</t>
    </rPh>
    <rPh sb="30" eb="31">
      <t>サ</t>
    </rPh>
    <rPh sb="32" eb="33">
      <t>ヒ</t>
    </rPh>
    <rPh sb="35" eb="36">
      <t>ガク</t>
    </rPh>
    <rPh sb="44" eb="47">
      <t>ホジョガク</t>
    </rPh>
    <phoneticPr fontId="4"/>
  </si>
  <si>
    <t>※4</t>
    <phoneticPr fontId="4"/>
  </si>
  <si>
    <t>県協会等の補助を受けている場合、Dの補助額は０円になります。</t>
    <rPh sb="0" eb="4">
      <t>ケンキョウカイトウ</t>
    </rPh>
    <rPh sb="5" eb="7">
      <t>ホジョ</t>
    </rPh>
    <rPh sb="8" eb="9">
      <t>ウ</t>
    </rPh>
    <rPh sb="13" eb="15">
      <t>バアイ</t>
    </rPh>
    <rPh sb="18" eb="21">
      <t>ホジョガク</t>
    </rPh>
    <rPh sb="23" eb="24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</si>
</sst>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游明朝"/>
      <family val="1"/>
      <charset val="128"/>
    </font>
    <font>
      <sz val="11"/>
      <color theme="1"/>
      <name val="ＭＳ 明朝"/>
      <family val="1"/>
      <charset val="128"/>
    </font>
    <font>
      <sz val="7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u val="double"/>
      <sz val="10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6">
    <xf numFmtId="0" fontId="0" fillId="0" borderId="0" xfId="0"/>
    <xf numFmtId="0" fontId="2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0" fontId="5" fillId="0" borderId="0" xfId="1" applyFont="1">
      <alignment vertical="center"/>
    </xf>
    <xf numFmtId="0" fontId="5" fillId="0" borderId="1" xfId="1" applyFont="1" applyBorder="1" applyAlignment="1">
      <alignment horizontal="left" shrinkToFit="1"/>
    </xf>
    <xf numFmtId="0" fontId="6" fillId="0" borderId="0" xfId="1" applyFont="1" applyAlignment="1">
      <alignment vertical="top" wrapText="1" shrinkToFit="1"/>
    </xf>
    <xf numFmtId="0" fontId="5" fillId="3" borderId="2" xfId="1" applyFont="1" applyFill="1" applyBorder="1" applyAlignment="1">
      <alignment horizontal="center" vertical="center" shrinkToFit="1"/>
    </xf>
    <xf numFmtId="0" fontId="5" fillId="3" borderId="3" xfId="1" applyFont="1" applyFill="1" applyBorder="1" applyAlignment="1">
      <alignment horizontal="center" vertical="center" shrinkToFit="1"/>
    </xf>
    <xf numFmtId="0" fontId="5" fillId="3" borderId="4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textRotation="255" shrinkToFit="1"/>
    </xf>
    <xf numFmtId="0" fontId="5" fillId="3" borderId="5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>
      <alignment horizontal="center" vertical="center" textRotation="255"/>
    </xf>
    <xf numFmtId="0" fontId="5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 textRotation="255"/>
    </xf>
    <xf numFmtId="0" fontId="5" fillId="0" borderId="0" xfId="1" applyFont="1" applyAlignment="1">
      <alignment horizontal="right"/>
    </xf>
    <xf numFmtId="0" fontId="5" fillId="0" borderId="8" xfId="1" applyFont="1" applyBorder="1" applyAlignment="1">
      <alignment horizontal="center" vertical="center" shrinkToFit="1"/>
    </xf>
    <xf numFmtId="0" fontId="5" fillId="0" borderId="6" xfId="1" applyFont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8" fillId="0" borderId="9" xfId="1" applyFont="1" applyBorder="1" applyAlignment="1" applyProtection="1">
      <alignment horizontal="left" vertical="center" wrapText="1"/>
      <protection locked="0"/>
    </xf>
    <xf numFmtId="0" fontId="8" fillId="0" borderId="10" xfId="1" applyFont="1" applyBorder="1" applyAlignment="1" applyProtection="1">
      <alignment horizontal="left" vertical="center" wrapText="1"/>
      <protection locked="0"/>
    </xf>
    <xf numFmtId="0" fontId="8" fillId="0" borderId="6" xfId="1" applyFont="1" applyBorder="1" applyAlignment="1">
      <alignment horizontal="center" vertical="center" wrapText="1"/>
    </xf>
    <xf numFmtId="0" fontId="5" fillId="0" borderId="0" xfId="1" applyFont="1" applyProtection="1">
      <alignment vertical="center"/>
      <protection locked="0"/>
    </xf>
    <xf numFmtId="0" fontId="5" fillId="0" borderId="7" xfId="1" applyFont="1" applyBorder="1" applyAlignment="1">
      <alignment horizontal="right"/>
    </xf>
    <xf numFmtId="0" fontId="5" fillId="0" borderId="9" xfId="1" applyFont="1" applyBorder="1" applyProtection="1">
      <alignment vertical="center"/>
      <protection locked="0"/>
    </xf>
    <xf numFmtId="0" fontId="5" fillId="0" borderId="10" xfId="1" applyFont="1" applyBorder="1" applyProtection="1">
      <alignment vertical="center"/>
      <protection locked="0"/>
    </xf>
    <xf numFmtId="0" fontId="5" fillId="0" borderId="11" xfId="1" applyFont="1" applyBorder="1" applyProtection="1">
      <alignment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center" vertical="center" textRotation="255"/>
    </xf>
    <xf numFmtId="0" fontId="5" fillId="0" borderId="1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right"/>
    </xf>
    <xf numFmtId="0" fontId="8" fillId="0" borderId="6" xfId="1" applyFont="1" applyBorder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8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Protection="1">
      <alignment vertical="center"/>
      <protection locked="0"/>
    </xf>
    <xf numFmtId="0" fontId="5" fillId="0" borderId="13" xfId="1" applyFont="1" applyBorder="1" applyAlignment="1">
      <alignment horizontal="right"/>
    </xf>
    <xf numFmtId="0" fontId="5" fillId="0" borderId="14" xfId="1" applyFont="1" applyBorder="1" applyProtection="1">
      <alignment vertical="center"/>
      <protection locked="0"/>
    </xf>
    <xf numFmtId="0" fontId="5" fillId="0" borderId="15" xfId="1" applyFont="1" applyBorder="1" applyProtection="1">
      <alignment vertical="center"/>
      <protection locked="0"/>
    </xf>
    <xf numFmtId="0" fontId="5" fillId="0" borderId="16" xfId="1" applyFont="1" applyBorder="1" applyProtection="1">
      <alignment vertical="center"/>
      <protection locked="0"/>
    </xf>
    <xf numFmtId="0" fontId="9" fillId="3" borderId="6" xfId="1" applyFont="1" applyFill="1" applyBorder="1" applyAlignment="1">
      <alignment horizontal="left" vertical="center" shrinkToFit="1"/>
    </xf>
    <xf numFmtId="0" fontId="9" fillId="3" borderId="0" xfId="1" applyFont="1" applyFill="1" applyAlignment="1">
      <alignment horizontal="left" vertical="center" shrinkToFit="1"/>
    </xf>
    <xf numFmtId="0" fontId="9" fillId="3" borderId="7" xfId="1" applyFont="1" applyFill="1" applyBorder="1" applyAlignment="1">
      <alignment horizontal="left" vertical="center" shrinkToFit="1"/>
    </xf>
    <xf numFmtId="0" fontId="5" fillId="3" borderId="0" xfId="1" applyFont="1" applyFill="1" applyAlignment="1">
      <alignment vertical="center" shrinkToFit="1"/>
    </xf>
    <xf numFmtId="0" fontId="5" fillId="3" borderId="17" xfId="1" applyFont="1" applyFill="1" applyBorder="1" applyAlignment="1">
      <alignment horizontal="center" vertical="center" shrinkToFit="1"/>
    </xf>
    <xf numFmtId="0" fontId="5" fillId="3" borderId="18" xfId="1" applyFont="1" applyFill="1" applyBorder="1" applyAlignment="1">
      <alignment horizontal="center" vertical="center" shrinkToFit="1"/>
    </xf>
    <xf numFmtId="0" fontId="5" fillId="3" borderId="19" xfId="1" applyFont="1" applyFill="1" applyBorder="1" applyAlignment="1">
      <alignment horizontal="center" vertical="center" shrinkToFit="1"/>
    </xf>
    <xf numFmtId="0" fontId="5" fillId="3" borderId="20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 shrinkToFit="1"/>
    </xf>
    <xf numFmtId="0" fontId="11" fillId="3" borderId="21" xfId="1" applyFont="1" applyFill="1" applyBorder="1" applyAlignment="1">
      <alignment horizontal="center" vertical="center"/>
    </xf>
    <xf numFmtId="0" fontId="11" fillId="3" borderId="22" xfId="1" applyFont="1" applyFill="1" applyBorder="1" applyAlignment="1">
      <alignment horizontal="center" vertical="center"/>
    </xf>
    <xf numFmtId="0" fontId="11" fillId="3" borderId="23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 shrinkToFit="1"/>
    </xf>
    <xf numFmtId="0" fontId="5" fillId="3" borderId="1" xfId="1" applyFont="1" applyFill="1" applyBorder="1" applyAlignment="1">
      <alignment horizontal="center" vertical="center" shrinkToFit="1"/>
    </xf>
    <xf numFmtId="0" fontId="5" fillId="4" borderId="24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vertical="center" shrinkToFit="1"/>
    </xf>
    <xf numFmtId="0" fontId="5" fillId="4" borderId="25" xfId="1" applyFont="1" applyFill="1" applyBorder="1" applyAlignment="1">
      <alignment horizontal="center" vertical="center"/>
    </xf>
    <xf numFmtId="0" fontId="5" fillId="4" borderId="26" xfId="1" applyFont="1" applyFill="1" applyBorder="1" applyAlignment="1">
      <alignment horizontal="center" vertical="center"/>
    </xf>
    <xf numFmtId="0" fontId="5" fillId="4" borderId="27" xfId="1" applyFont="1" applyFill="1" applyBorder="1" applyAlignment="1">
      <alignment horizontal="center" vertical="center"/>
    </xf>
    <xf numFmtId="0" fontId="5" fillId="4" borderId="28" xfId="1" applyFont="1" applyFill="1" applyBorder="1" applyAlignment="1">
      <alignment horizontal="center" vertical="center"/>
    </xf>
    <xf numFmtId="0" fontId="5" fillId="4" borderId="29" xfId="1" applyFont="1" applyFill="1" applyBorder="1" applyAlignment="1">
      <alignment horizontal="center" vertical="center"/>
    </xf>
    <xf numFmtId="3" fontId="5" fillId="0" borderId="30" xfId="1" applyNumberFormat="1" applyFont="1" applyBorder="1" applyAlignment="1" applyProtection="1">
      <alignment vertical="center" shrinkToFit="1"/>
      <protection locked="0"/>
    </xf>
    <xf numFmtId="3" fontId="5" fillId="0" borderId="31" xfId="1" applyNumberFormat="1" applyFont="1" applyBorder="1" applyAlignment="1" applyProtection="1">
      <alignment vertical="center" shrinkToFit="1"/>
      <protection locked="0"/>
    </xf>
    <xf numFmtId="176" fontId="5" fillId="0" borderId="32" xfId="1" applyNumberFormat="1" applyFont="1" applyBorder="1" applyAlignment="1">
      <alignment vertical="center" shrinkToFit="1"/>
    </xf>
    <xf numFmtId="176" fontId="5" fillId="0" borderId="33" xfId="1" applyNumberFormat="1" applyFont="1" applyBorder="1" applyAlignment="1">
      <alignment vertical="center" shrinkToFit="1"/>
    </xf>
    <xf numFmtId="176" fontId="5" fillId="0" borderId="34" xfId="1" applyNumberFormat="1" applyFont="1" applyBorder="1" applyAlignment="1">
      <alignment vertical="center" shrinkToFit="1"/>
    </xf>
    <xf numFmtId="176" fontId="5" fillId="0" borderId="35" xfId="1" applyNumberFormat="1" applyFont="1" applyBorder="1" applyAlignment="1">
      <alignment vertical="center" shrinkToFit="1"/>
    </xf>
    <xf numFmtId="176" fontId="5" fillId="0" borderId="36" xfId="1" applyNumberFormat="1" applyFont="1" applyBorder="1" applyAlignment="1">
      <alignment vertical="center" shrinkToFit="1"/>
    </xf>
    <xf numFmtId="176" fontId="5" fillId="0" borderId="37" xfId="1" applyNumberFormat="1" applyFont="1" applyBorder="1" applyAlignment="1">
      <alignment vertical="center" shrinkToFit="1"/>
    </xf>
    <xf numFmtId="176" fontId="5" fillId="0" borderId="38" xfId="1" applyNumberFormat="1" applyFont="1" applyBorder="1" applyAlignment="1">
      <alignment horizontal="right" vertical="center" shrinkToFit="1"/>
    </xf>
    <xf numFmtId="176" fontId="5" fillId="0" borderId="31" xfId="1" applyNumberFormat="1" applyFont="1" applyBorder="1" applyAlignment="1">
      <alignment horizontal="right" vertical="center" shrinkToFit="1"/>
    </xf>
    <xf numFmtId="176" fontId="5" fillId="0" borderId="39" xfId="1" applyNumberFormat="1" applyFont="1" applyBorder="1" applyAlignment="1">
      <alignment horizontal="right" vertical="center" shrinkToFit="1"/>
    </xf>
    <xf numFmtId="176" fontId="11" fillId="0" borderId="33" xfId="1" applyNumberFormat="1" applyFont="1" applyBorder="1" applyAlignment="1">
      <alignment horizontal="right" vertical="center" shrinkToFit="1"/>
    </xf>
    <xf numFmtId="176" fontId="11" fillId="0" borderId="34" xfId="1" applyNumberFormat="1" applyFont="1" applyBorder="1" applyAlignment="1">
      <alignment horizontal="right" vertical="center" shrinkToFit="1"/>
    </xf>
    <xf numFmtId="176" fontId="11" fillId="0" borderId="37" xfId="1" applyNumberFormat="1" applyFont="1" applyBorder="1" applyAlignment="1">
      <alignment horizontal="right" vertical="center" shrinkToFit="1"/>
    </xf>
    <xf numFmtId="176" fontId="5" fillId="0" borderId="0" xfId="1" applyNumberFormat="1" applyFont="1" applyAlignment="1">
      <alignment vertical="center" shrinkToFit="1"/>
    </xf>
    <xf numFmtId="176" fontId="5" fillId="0" borderId="0" xfId="1" applyNumberFormat="1" applyFont="1" applyAlignment="1">
      <alignment horizontal="right" vertical="center" shrinkToFit="1"/>
    </xf>
    <xf numFmtId="176" fontId="11" fillId="0" borderId="0" xfId="1" applyNumberFormat="1" applyFont="1" applyAlignment="1">
      <alignment horizontal="right" vertical="center" shrinkToFit="1"/>
    </xf>
    <xf numFmtId="0" fontId="5" fillId="0" borderId="0" xfId="1" applyFont="1" applyAlignment="1">
      <alignment horizontal="left" shrinkToFit="1"/>
    </xf>
    <xf numFmtId="0" fontId="5" fillId="3" borderId="6" xfId="1" applyFont="1" applyFill="1" applyBorder="1" applyAlignment="1">
      <alignment vertical="center" shrinkToFit="1"/>
    </xf>
    <xf numFmtId="0" fontId="5" fillId="3" borderId="12" xfId="1" applyFont="1" applyFill="1" applyBorder="1" applyAlignment="1">
      <alignment vertical="center" shrinkToFit="1"/>
    </xf>
    <xf numFmtId="0" fontId="7" fillId="3" borderId="5" xfId="1" applyFont="1" applyFill="1" applyBorder="1" applyAlignment="1">
      <alignment horizontal="center" vertical="center" textRotation="255"/>
    </xf>
    <xf numFmtId="0" fontId="5" fillId="0" borderId="0" xfId="1" applyFont="1">
      <alignment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</xf>
  </cellXfs>
  <cellStyles count="2">
    <cellStyle name="標準" xfId="0" builtinId="0"/>
    <cellStyle name="標準 2" xfId="1" xr:uid="{B7A1DF35-0870-4358-94F9-DC989800C6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</xdr:row>
          <xdr:rowOff>285750</xdr:rowOff>
        </xdr:from>
        <xdr:to>
          <xdr:col>5</xdr:col>
          <xdr:colOff>0</xdr:colOff>
          <xdr:row>4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9292458-AA15-4CEA-B895-D84D122BBA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</xdr:row>
          <xdr:rowOff>238125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31E0103-B3ED-464A-A83D-19F85CB5A1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10</xdr:row>
          <xdr:rowOff>285750</xdr:rowOff>
        </xdr:from>
        <xdr:to>
          <xdr:col>5</xdr:col>
          <xdr:colOff>0</xdr:colOff>
          <xdr:row>12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430572D-492F-4CA0-91D9-0C155E5B17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238125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572FA70-7541-4AC2-981A-CC159E8BB4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18</xdr:row>
          <xdr:rowOff>285750</xdr:rowOff>
        </xdr:from>
        <xdr:to>
          <xdr:col>5</xdr:col>
          <xdr:colOff>0</xdr:colOff>
          <xdr:row>20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1404023D-FCCD-4F04-8170-D907D13471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19</xdr:row>
          <xdr:rowOff>238125</xdr:rowOff>
        </xdr:from>
        <xdr:to>
          <xdr:col>5</xdr:col>
          <xdr:colOff>0</xdr:colOff>
          <xdr:row>21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DEC23DCA-72B9-456A-8713-6730F6A4D7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E721B-9725-479A-8CAF-31014C2AFF91}">
  <dimension ref="A1:AT31"/>
  <sheetViews>
    <sheetView tabSelected="1" zoomScaleNormal="100" workbookViewId="0"/>
  </sheetViews>
  <sheetFormatPr defaultColWidth="2.75" defaultRowHeight="20.100000000000001" customHeight="1"/>
  <cols>
    <col min="1" max="7" width="2.75" style="3"/>
    <col min="8" max="8" width="3.25" style="3" bestFit="1" customWidth="1"/>
    <col min="9" max="16384" width="2.75" style="3"/>
  </cols>
  <sheetData>
    <row r="1" spans="1:46" ht="17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16.5">
      <c r="A2" s="4" t="s">
        <v>1</v>
      </c>
      <c r="B2" s="94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20.100000000000001" customHeight="1" thickBot="1">
      <c r="A3" s="6" t="s">
        <v>2</v>
      </c>
      <c r="B3" s="7"/>
      <c r="C3" s="7"/>
      <c r="D3" s="8"/>
      <c r="E3" s="9" t="s">
        <v>3</v>
      </c>
      <c r="F3" s="10"/>
      <c r="G3" s="11" t="s">
        <v>4</v>
      </c>
      <c r="H3" s="11"/>
      <c r="I3" s="11"/>
      <c r="J3" s="11"/>
      <c r="K3" s="11"/>
      <c r="L3" s="11"/>
      <c r="M3" s="10"/>
      <c r="N3" s="12" t="s">
        <v>5</v>
      </c>
      <c r="O3" s="13" t="s">
        <v>6</v>
      </c>
      <c r="P3" s="13"/>
      <c r="Q3" s="13"/>
      <c r="R3" s="13"/>
      <c r="S3" s="13"/>
      <c r="T3" s="13"/>
      <c r="U3" s="13"/>
      <c r="V3" s="13"/>
      <c r="W3" s="9" t="s">
        <v>7</v>
      </c>
      <c r="X3" s="11"/>
      <c r="Y3" s="11"/>
      <c r="Z3" s="11"/>
      <c r="AA3" s="11"/>
      <c r="AB3" s="11"/>
      <c r="AC3" s="11"/>
      <c r="AD3" s="11"/>
      <c r="AE3" s="11"/>
      <c r="AF3" s="9" t="s">
        <v>8</v>
      </c>
      <c r="AG3" s="11"/>
      <c r="AH3" s="11"/>
      <c r="AI3" s="11"/>
      <c r="AJ3" s="10"/>
      <c r="AK3" s="14" t="s">
        <v>9</v>
      </c>
      <c r="AL3" s="15"/>
      <c r="AM3" s="15"/>
      <c r="AN3" s="15"/>
      <c r="AO3" s="16"/>
      <c r="AP3" s="13" t="s">
        <v>10</v>
      </c>
      <c r="AQ3" s="13"/>
      <c r="AR3" s="13"/>
      <c r="AS3" s="13"/>
      <c r="AT3" s="13"/>
    </row>
    <row r="4" spans="1:46" ht="20.100000000000001" customHeight="1" thickTop="1">
      <c r="A4" s="17"/>
      <c r="B4" s="18"/>
      <c r="C4" s="18"/>
      <c r="D4" s="19"/>
      <c r="E4" s="20"/>
      <c r="F4" s="21" t="s">
        <v>11</v>
      </c>
      <c r="G4" s="22" t="s">
        <v>12</v>
      </c>
      <c r="H4" s="18"/>
      <c r="I4" s="23" t="s">
        <v>13</v>
      </c>
      <c r="J4" s="18"/>
      <c r="K4" s="23" t="s">
        <v>14</v>
      </c>
      <c r="L4" s="18"/>
      <c r="M4" s="23" t="s">
        <v>15</v>
      </c>
      <c r="N4" s="24" t="str">
        <f ca="1">IF(OR(H4="",J4="",L4=""),"",DATEDIF(G4&amp;H4&amp;I4&amp;J4&amp;K4&amp;L4&amp;M4,TODAY(),"Y"))</f>
        <v/>
      </c>
      <c r="O4" s="25" t="s">
        <v>16</v>
      </c>
      <c r="P4" s="26"/>
      <c r="Q4" s="26"/>
      <c r="R4" s="26"/>
      <c r="S4" s="26"/>
      <c r="T4" s="26"/>
      <c r="U4" s="26"/>
      <c r="V4" s="27"/>
      <c r="W4" s="28"/>
      <c r="X4" s="29"/>
      <c r="Y4" s="29"/>
      <c r="Z4" s="29"/>
      <c r="AA4" s="29"/>
      <c r="AB4" s="29"/>
      <c r="AC4" s="29"/>
      <c r="AD4" s="29"/>
      <c r="AE4" s="29"/>
      <c r="AF4" s="30" t="s">
        <v>17</v>
      </c>
      <c r="AG4" s="31"/>
      <c r="AH4" s="23" t="s">
        <v>13</v>
      </c>
      <c r="AI4" s="31"/>
      <c r="AJ4" s="32" t="s">
        <v>14</v>
      </c>
      <c r="AK4" s="30" t="s">
        <v>17</v>
      </c>
      <c r="AL4" s="31"/>
      <c r="AM4" s="23" t="s">
        <v>13</v>
      </c>
      <c r="AN4" s="31"/>
      <c r="AO4" s="32" t="s">
        <v>14</v>
      </c>
      <c r="AP4" s="33"/>
      <c r="AQ4" s="34"/>
      <c r="AR4" s="34"/>
      <c r="AS4" s="34"/>
      <c r="AT4" s="35"/>
    </row>
    <row r="5" spans="1:46" ht="20.100000000000001" customHeight="1" thickBot="1">
      <c r="A5" s="36"/>
      <c r="B5" s="37"/>
      <c r="C5" s="37"/>
      <c r="D5" s="38"/>
      <c r="E5" s="39"/>
      <c r="F5" s="40" t="s">
        <v>18</v>
      </c>
      <c r="G5" s="41"/>
      <c r="H5" s="37"/>
      <c r="I5" s="42"/>
      <c r="J5" s="37"/>
      <c r="K5" s="42"/>
      <c r="L5" s="37"/>
      <c r="M5" s="23"/>
      <c r="N5" s="24"/>
      <c r="O5" s="25"/>
      <c r="P5" s="26"/>
      <c r="Q5" s="26"/>
      <c r="R5" s="26"/>
      <c r="S5" s="26"/>
      <c r="T5" s="26"/>
      <c r="U5" s="26"/>
      <c r="V5" s="27"/>
      <c r="W5" s="43"/>
      <c r="X5" s="44"/>
      <c r="Y5" s="45"/>
      <c r="Z5" s="45"/>
      <c r="AA5" s="45"/>
      <c r="AB5" s="44"/>
      <c r="AC5" s="44"/>
      <c r="AD5" s="44"/>
      <c r="AE5" s="44"/>
      <c r="AF5" s="30"/>
      <c r="AG5" s="31"/>
      <c r="AH5" s="23"/>
      <c r="AI5" s="31"/>
      <c r="AJ5" s="32"/>
      <c r="AK5" s="30"/>
      <c r="AL5" s="31"/>
      <c r="AM5" s="23"/>
      <c r="AN5" s="46"/>
      <c r="AO5" s="47"/>
      <c r="AP5" s="48"/>
      <c r="AQ5" s="49"/>
      <c r="AR5" s="49"/>
      <c r="AS5" s="49"/>
      <c r="AT5" s="50"/>
    </row>
    <row r="6" spans="1:46" ht="16.5">
      <c r="A6" s="51" t="s">
        <v>19</v>
      </c>
      <c r="B6" s="52"/>
      <c r="C6" s="52"/>
      <c r="D6" s="53"/>
      <c r="E6" s="51" t="s">
        <v>20</v>
      </c>
      <c r="F6" s="52"/>
      <c r="G6" s="52"/>
      <c r="H6" s="53"/>
      <c r="I6" s="54" t="s">
        <v>21</v>
      </c>
      <c r="J6" s="54"/>
      <c r="K6" s="54"/>
      <c r="L6" s="54"/>
      <c r="M6" s="55" t="s">
        <v>22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7"/>
      <c r="Y6" s="58" t="s">
        <v>23</v>
      </c>
      <c r="Z6" s="58"/>
      <c r="AA6" s="58"/>
      <c r="AB6" s="59" t="s">
        <v>24</v>
      </c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7"/>
      <c r="AN6" s="58" t="s">
        <v>25</v>
      </c>
      <c r="AO6" s="58"/>
      <c r="AP6" s="58"/>
      <c r="AQ6" s="60" t="s">
        <v>26</v>
      </c>
      <c r="AR6" s="61"/>
      <c r="AS6" s="61"/>
      <c r="AT6" s="62"/>
    </row>
    <row r="7" spans="1:46" ht="16.5">
      <c r="A7" s="63" t="s">
        <v>27</v>
      </c>
      <c r="B7" s="64"/>
      <c r="C7" s="64"/>
      <c r="D7" s="65" t="s">
        <v>28</v>
      </c>
      <c r="E7" s="63" t="s">
        <v>29</v>
      </c>
      <c r="F7" s="64"/>
      <c r="G7" s="64"/>
      <c r="H7" s="65" t="s">
        <v>30</v>
      </c>
      <c r="I7" s="66" t="s">
        <v>31</v>
      </c>
      <c r="J7" s="66"/>
      <c r="K7" s="66"/>
      <c r="L7" s="66"/>
      <c r="M7" s="67" t="s">
        <v>32</v>
      </c>
      <c r="N7" s="68"/>
      <c r="O7" s="68"/>
      <c r="P7" s="69"/>
      <c r="Q7" s="70" t="s">
        <v>33</v>
      </c>
      <c r="R7" s="68"/>
      <c r="S7" s="68"/>
      <c r="T7" s="69"/>
      <c r="U7" s="68" t="s">
        <v>34</v>
      </c>
      <c r="V7" s="68"/>
      <c r="W7" s="68"/>
      <c r="X7" s="71"/>
      <c r="Y7" s="67" t="s">
        <v>35</v>
      </c>
      <c r="Z7" s="68"/>
      <c r="AA7" s="71"/>
      <c r="AB7" s="67" t="s">
        <v>36</v>
      </c>
      <c r="AC7" s="68"/>
      <c r="AD7" s="68"/>
      <c r="AE7" s="69"/>
      <c r="AF7" s="70" t="s">
        <v>33</v>
      </c>
      <c r="AG7" s="68"/>
      <c r="AH7" s="68"/>
      <c r="AI7" s="69"/>
      <c r="AJ7" s="68" t="s">
        <v>34</v>
      </c>
      <c r="AK7" s="68"/>
      <c r="AL7" s="68"/>
      <c r="AM7" s="71"/>
      <c r="AN7" s="67" t="s">
        <v>37</v>
      </c>
      <c r="AO7" s="68"/>
      <c r="AP7" s="71"/>
      <c r="AQ7" s="67" t="s">
        <v>38</v>
      </c>
      <c r="AR7" s="68"/>
      <c r="AS7" s="68"/>
      <c r="AT7" s="71"/>
    </row>
    <row r="8" spans="1:46" ht="20.100000000000001" customHeight="1" thickBot="1">
      <c r="A8" s="72"/>
      <c r="B8" s="73"/>
      <c r="C8" s="73"/>
      <c r="D8" s="74" t="s">
        <v>39</v>
      </c>
      <c r="E8" s="72"/>
      <c r="F8" s="73"/>
      <c r="G8" s="73"/>
      <c r="H8" s="74" t="s">
        <v>39</v>
      </c>
      <c r="I8" s="72"/>
      <c r="J8" s="73"/>
      <c r="K8" s="73"/>
      <c r="L8" s="74" t="s">
        <v>39</v>
      </c>
      <c r="M8" s="75" t="str">
        <f>IF(A8="","",ROUNDDOWN(A8/3,0))</f>
        <v/>
      </c>
      <c r="N8" s="76"/>
      <c r="O8" s="76"/>
      <c r="P8" s="76"/>
      <c r="Q8" s="77" t="str">
        <f>IF(E8="","",ROUNDDOWN(E8/2,0))</f>
        <v/>
      </c>
      <c r="R8" s="76"/>
      <c r="S8" s="76"/>
      <c r="T8" s="78"/>
      <c r="U8" s="76">
        <v>60000</v>
      </c>
      <c r="V8" s="76"/>
      <c r="W8" s="76"/>
      <c r="X8" s="79"/>
      <c r="Y8" s="80" t="str">
        <f>IF(A8="", "", IF(OR(I8=0, I8=""), MAX(0, MIN(M8, Q8, U8)), IF(I8&gt;=1, (E8-I8)/2, "")))</f>
        <v/>
      </c>
      <c r="Z8" s="81"/>
      <c r="AA8" s="82"/>
      <c r="AB8" s="75" t="str">
        <f>IF(A8="","",IF(OR(I8="",I8=0),A8-E8,0))</f>
        <v/>
      </c>
      <c r="AC8" s="76"/>
      <c r="AD8" s="76"/>
      <c r="AE8" s="78"/>
      <c r="AF8" s="77" t="str">
        <f>IF(E8="","",IF(OR(I8="",I8=0),ROUNDDOWN(E8/2,0),0))</f>
        <v/>
      </c>
      <c r="AG8" s="76"/>
      <c r="AH8" s="76"/>
      <c r="AI8" s="78"/>
      <c r="AJ8" s="76">
        <v>60000</v>
      </c>
      <c r="AK8" s="76"/>
      <c r="AL8" s="76"/>
      <c r="AM8" s="79"/>
      <c r="AN8" s="80" t="str">
        <f>IF(A8="","",MAX(0,MIN(AB8,AF8,AJ8)))</f>
        <v/>
      </c>
      <c r="AO8" s="81"/>
      <c r="AP8" s="82"/>
      <c r="AQ8" s="83" t="str">
        <f>IF(A8="","",Y8+AN8)</f>
        <v/>
      </c>
      <c r="AR8" s="84"/>
      <c r="AS8" s="84"/>
      <c r="AT8" s="85"/>
    </row>
    <row r="9" spans="1:46" ht="9.9499999999999993" customHeight="1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7"/>
      <c r="Z9" s="87"/>
      <c r="AA9" s="87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7"/>
      <c r="AO9" s="87"/>
      <c r="AP9" s="87"/>
      <c r="AQ9" s="88"/>
      <c r="AR9" s="88"/>
      <c r="AS9" s="88"/>
      <c r="AT9" s="88"/>
    </row>
    <row r="10" spans="1:46" ht="16.5">
      <c r="A10" s="89" t="s">
        <v>1</v>
      </c>
      <c r="B10" s="95">
        <f>B2+1</f>
        <v>2</v>
      </c>
    </row>
    <row r="11" spans="1:46" ht="20.100000000000001" customHeight="1" thickBot="1">
      <c r="A11" s="6" t="s">
        <v>40</v>
      </c>
      <c r="B11" s="7"/>
      <c r="C11" s="7"/>
      <c r="D11" s="8"/>
      <c r="E11" s="9" t="s">
        <v>3</v>
      </c>
      <c r="F11" s="10"/>
      <c r="G11" s="11" t="s">
        <v>4</v>
      </c>
      <c r="H11" s="11"/>
      <c r="I11" s="11"/>
      <c r="J11" s="11"/>
      <c r="K11" s="11"/>
      <c r="L11" s="11"/>
      <c r="M11" s="10"/>
      <c r="N11" s="12" t="s">
        <v>5</v>
      </c>
      <c r="O11" s="13" t="s">
        <v>6</v>
      </c>
      <c r="P11" s="13"/>
      <c r="Q11" s="13"/>
      <c r="R11" s="13"/>
      <c r="S11" s="13"/>
      <c r="T11" s="13"/>
      <c r="U11" s="13"/>
      <c r="V11" s="13"/>
      <c r="W11" s="9" t="s">
        <v>7</v>
      </c>
      <c r="X11" s="11"/>
      <c r="Y11" s="11"/>
      <c r="Z11" s="11"/>
      <c r="AA11" s="11"/>
      <c r="AB11" s="11"/>
      <c r="AC11" s="11"/>
      <c r="AD11" s="11"/>
      <c r="AE11" s="11"/>
      <c r="AF11" s="9" t="s">
        <v>8</v>
      </c>
      <c r="AG11" s="11"/>
      <c r="AH11" s="11"/>
      <c r="AI11" s="11"/>
      <c r="AJ11" s="10"/>
      <c r="AK11" s="14" t="s">
        <v>9</v>
      </c>
      <c r="AL11" s="15"/>
      <c r="AM11" s="15"/>
      <c r="AN11" s="15"/>
      <c r="AO11" s="16"/>
      <c r="AP11" s="13" t="s">
        <v>10</v>
      </c>
      <c r="AQ11" s="13"/>
      <c r="AR11" s="13"/>
      <c r="AS11" s="13"/>
      <c r="AT11" s="13"/>
    </row>
    <row r="12" spans="1:46" ht="20.100000000000001" customHeight="1" thickTop="1">
      <c r="A12" s="17"/>
      <c r="B12" s="18"/>
      <c r="C12" s="18"/>
      <c r="D12" s="19"/>
      <c r="E12" s="20"/>
      <c r="F12" s="21" t="s">
        <v>11</v>
      </c>
      <c r="G12" s="22" t="s">
        <v>12</v>
      </c>
      <c r="H12" s="18"/>
      <c r="I12" s="23" t="s">
        <v>13</v>
      </c>
      <c r="J12" s="18"/>
      <c r="K12" s="23" t="s">
        <v>14</v>
      </c>
      <c r="L12" s="18"/>
      <c r="M12" s="23" t="s">
        <v>15</v>
      </c>
      <c r="N12" s="24" t="str">
        <f ca="1">IF(OR(H12="",J12="",L12=""),"",DATEDIF(G12&amp;H12&amp;I12&amp;J12&amp;K12&amp;L12&amp;M12,TODAY(),"Y"))</f>
        <v/>
      </c>
      <c r="O12" s="25" t="s">
        <v>16</v>
      </c>
      <c r="P12" s="26"/>
      <c r="Q12" s="26"/>
      <c r="R12" s="26"/>
      <c r="S12" s="26"/>
      <c r="T12" s="26"/>
      <c r="U12" s="26"/>
      <c r="V12" s="27"/>
      <c r="W12" s="28"/>
      <c r="X12" s="29"/>
      <c r="Y12" s="29"/>
      <c r="Z12" s="29"/>
      <c r="AA12" s="29"/>
      <c r="AB12" s="29"/>
      <c r="AC12" s="29"/>
      <c r="AD12" s="29"/>
      <c r="AE12" s="29"/>
      <c r="AF12" s="30" t="s">
        <v>17</v>
      </c>
      <c r="AG12" s="31"/>
      <c r="AH12" s="23" t="s">
        <v>13</v>
      </c>
      <c r="AI12" s="31"/>
      <c r="AJ12" s="32" t="s">
        <v>14</v>
      </c>
      <c r="AK12" s="30" t="s">
        <v>17</v>
      </c>
      <c r="AL12" s="31"/>
      <c r="AM12" s="23" t="s">
        <v>13</v>
      </c>
      <c r="AN12" s="31"/>
      <c r="AO12" s="32" t="s">
        <v>14</v>
      </c>
      <c r="AP12" s="33"/>
      <c r="AQ12" s="34"/>
      <c r="AR12" s="34"/>
      <c r="AS12" s="34"/>
      <c r="AT12" s="35"/>
    </row>
    <row r="13" spans="1:46" ht="20.100000000000001" customHeight="1" thickBot="1">
      <c r="A13" s="36"/>
      <c r="B13" s="37"/>
      <c r="C13" s="37"/>
      <c r="D13" s="38"/>
      <c r="E13" s="39"/>
      <c r="F13" s="40" t="s">
        <v>18</v>
      </c>
      <c r="G13" s="41"/>
      <c r="H13" s="37"/>
      <c r="I13" s="42"/>
      <c r="J13" s="37"/>
      <c r="K13" s="42"/>
      <c r="L13" s="37"/>
      <c r="M13" s="23"/>
      <c r="N13" s="24"/>
      <c r="O13" s="25"/>
      <c r="P13" s="26"/>
      <c r="Q13" s="26"/>
      <c r="R13" s="26"/>
      <c r="S13" s="26"/>
      <c r="T13" s="26"/>
      <c r="U13" s="26"/>
      <c r="V13" s="27"/>
      <c r="W13" s="43"/>
      <c r="X13" s="44"/>
      <c r="Y13" s="45"/>
      <c r="Z13" s="45"/>
      <c r="AA13" s="45"/>
      <c r="AB13" s="44"/>
      <c r="AC13" s="44"/>
      <c r="AD13" s="44"/>
      <c r="AE13" s="44"/>
      <c r="AF13" s="30"/>
      <c r="AG13" s="31"/>
      <c r="AH13" s="23"/>
      <c r="AI13" s="31"/>
      <c r="AJ13" s="32"/>
      <c r="AK13" s="30"/>
      <c r="AL13" s="31"/>
      <c r="AM13" s="23"/>
      <c r="AN13" s="46"/>
      <c r="AO13" s="47"/>
      <c r="AP13" s="48"/>
      <c r="AQ13" s="49"/>
      <c r="AR13" s="49"/>
      <c r="AS13" s="49"/>
      <c r="AT13" s="50"/>
    </row>
    <row r="14" spans="1:46" ht="16.5">
      <c r="A14" s="51" t="s">
        <v>19</v>
      </c>
      <c r="B14" s="52"/>
      <c r="C14" s="52"/>
      <c r="D14" s="53"/>
      <c r="E14" s="51" t="s">
        <v>20</v>
      </c>
      <c r="F14" s="52"/>
      <c r="G14" s="52"/>
      <c r="H14" s="53"/>
      <c r="I14" s="90" t="s">
        <v>21</v>
      </c>
      <c r="J14" s="54"/>
      <c r="K14" s="54"/>
      <c r="L14" s="54"/>
      <c r="M14" s="55" t="s">
        <v>22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7"/>
      <c r="Y14" s="58" t="s">
        <v>23</v>
      </c>
      <c r="Z14" s="58"/>
      <c r="AA14" s="58"/>
      <c r="AB14" s="59" t="s">
        <v>24</v>
      </c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7"/>
      <c r="AN14" s="58" t="s">
        <v>25</v>
      </c>
      <c r="AO14" s="58"/>
      <c r="AP14" s="58"/>
      <c r="AQ14" s="60" t="s">
        <v>41</v>
      </c>
      <c r="AR14" s="61"/>
      <c r="AS14" s="61"/>
      <c r="AT14" s="62"/>
    </row>
    <row r="15" spans="1:46" ht="16.5">
      <c r="A15" s="63" t="s">
        <v>27</v>
      </c>
      <c r="B15" s="64"/>
      <c r="C15" s="64"/>
      <c r="D15" s="65" t="s">
        <v>28</v>
      </c>
      <c r="E15" s="63" t="s">
        <v>29</v>
      </c>
      <c r="F15" s="64"/>
      <c r="G15" s="64"/>
      <c r="H15" s="65" t="s">
        <v>30</v>
      </c>
      <c r="I15" s="91" t="s">
        <v>31</v>
      </c>
      <c r="J15" s="66"/>
      <c r="K15" s="66"/>
      <c r="L15" s="66"/>
      <c r="M15" s="67" t="s">
        <v>32</v>
      </c>
      <c r="N15" s="68"/>
      <c r="O15" s="68"/>
      <c r="P15" s="69"/>
      <c r="Q15" s="70" t="s">
        <v>33</v>
      </c>
      <c r="R15" s="68"/>
      <c r="S15" s="68"/>
      <c r="T15" s="69"/>
      <c r="U15" s="68" t="s">
        <v>34</v>
      </c>
      <c r="V15" s="68"/>
      <c r="W15" s="68"/>
      <c r="X15" s="71"/>
      <c r="Y15" s="68" t="s">
        <v>35</v>
      </c>
      <c r="Z15" s="68"/>
      <c r="AA15" s="68"/>
      <c r="AB15" s="67" t="s">
        <v>42</v>
      </c>
      <c r="AC15" s="68"/>
      <c r="AD15" s="68"/>
      <c r="AE15" s="69"/>
      <c r="AF15" s="70" t="s">
        <v>33</v>
      </c>
      <c r="AG15" s="68"/>
      <c r="AH15" s="68"/>
      <c r="AI15" s="69"/>
      <c r="AJ15" s="68" t="s">
        <v>34</v>
      </c>
      <c r="AK15" s="68"/>
      <c r="AL15" s="68"/>
      <c r="AM15" s="71"/>
      <c r="AN15" s="68" t="s">
        <v>37</v>
      </c>
      <c r="AO15" s="68"/>
      <c r="AP15" s="71"/>
      <c r="AQ15" s="67" t="s">
        <v>38</v>
      </c>
      <c r="AR15" s="68"/>
      <c r="AS15" s="68"/>
      <c r="AT15" s="71"/>
    </row>
    <row r="16" spans="1:46" ht="20.100000000000001" customHeight="1" thickBot="1">
      <c r="A16" s="72"/>
      <c r="B16" s="73"/>
      <c r="C16" s="73"/>
      <c r="D16" s="74" t="s">
        <v>39</v>
      </c>
      <c r="E16" s="72"/>
      <c r="F16" s="73"/>
      <c r="G16" s="73"/>
      <c r="H16" s="74" t="s">
        <v>39</v>
      </c>
      <c r="I16" s="72"/>
      <c r="J16" s="73"/>
      <c r="K16" s="73"/>
      <c r="L16" s="74" t="s">
        <v>39</v>
      </c>
      <c r="M16" s="75" t="str">
        <f>IF(A16="","",ROUNDDOWN(A16/3,0))</f>
        <v/>
      </c>
      <c r="N16" s="76"/>
      <c r="O16" s="76"/>
      <c r="P16" s="76"/>
      <c r="Q16" s="77" t="str">
        <f>IF(E16="","",ROUNDDOWN(E16/2,0))</f>
        <v/>
      </c>
      <c r="R16" s="76"/>
      <c r="S16" s="76"/>
      <c r="T16" s="78"/>
      <c r="U16" s="76">
        <v>60000</v>
      </c>
      <c r="V16" s="76"/>
      <c r="W16" s="76"/>
      <c r="X16" s="79"/>
      <c r="Y16" s="81" t="str">
        <f>IF(A16="", "", IF(OR(I16=0, I16=""), MAX(0, MIN(M16, Q16, U16)), IF(I16&gt;=1, (E16-I16)/2, "")))</f>
        <v/>
      </c>
      <c r="Z16" s="81"/>
      <c r="AA16" s="81"/>
      <c r="AB16" s="75" t="str">
        <f>IF(A16="","",IF(OR(I16="",I16=0),A16-E16,0))</f>
        <v/>
      </c>
      <c r="AC16" s="76"/>
      <c r="AD16" s="76"/>
      <c r="AE16" s="78"/>
      <c r="AF16" s="77" t="str">
        <f>IF(E16="","",IF(OR(I16="",I16=0),ROUNDDOWN(E16/2,0),0))</f>
        <v/>
      </c>
      <c r="AG16" s="76"/>
      <c r="AH16" s="76"/>
      <c r="AI16" s="78"/>
      <c r="AJ16" s="76">
        <v>60000</v>
      </c>
      <c r="AK16" s="76"/>
      <c r="AL16" s="76"/>
      <c r="AM16" s="79"/>
      <c r="AN16" s="81" t="str">
        <f>IF(A16="","",MAX(0,MIN(AB16,AF16,AJ16)))</f>
        <v/>
      </c>
      <c r="AO16" s="81"/>
      <c r="AP16" s="82"/>
      <c r="AQ16" s="83" t="str">
        <f>IF(A16="","",Y16+AN16)</f>
        <v/>
      </c>
      <c r="AR16" s="84"/>
      <c r="AS16" s="84"/>
      <c r="AT16" s="85"/>
    </row>
    <row r="17" spans="1:46" ht="9.9499999999999993" customHeight="1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7"/>
      <c r="Z17" s="87"/>
      <c r="AA17" s="87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7"/>
      <c r="AO17" s="87"/>
      <c r="AP17" s="87"/>
      <c r="AQ17" s="88"/>
      <c r="AR17" s="88"/>
      <c r="AS17" s="88"/>
      <c r="AT17" s="88"/>
    </row>
    <row r="18" spans="1:46" ht="16.5">
      <c r="A18" s="89" t="s">
        <v>1</v>
      </c>
      <c r="B18" s="95">
        <f>B10+1</f>
        <v>3</v>
      </c>
    </row>
    <row r="19" spans="1:46" ht="20.100000000000001" customHeight="1" thickBot="1">
      <c r="A19" s="6" t="s">
        <v>40</v>
      </c>
      <c r="B19" s="7"/>
      <c r="C19" s="7"/>
      <c r="D19" s="8"/>
      <c r="E19" s="9" t="s">
        <v>3</v>
      </c>
      <c r="F19" s="10"/>
      <c r="G19" s="11" t="s">
        <v>4</v>
      </c>
      <c r="H19" s="11"/>
      <c r="I19" s="11"/>
      <c r="J19" s="11"/>
      <c r="K19" s="11"/>
      <c r="L19" s="11"/>
      <c r="M19" s="10"/>
      <c r="N19" s="92" t="s">
        <v>5</v>
      </c>
      <c r="O19" s="13" t="s">
        <v>6</v>
      </c>
      <c r="P19" s="13"/>
      <c r="Q19" s="13"/>
      <c r="R19" s="13"/>
      <c r="S19" s="13"/>
      <c r="T19" s="13"/>
      <c r="U19" s="13"/>
      <c r="V19" s="13"/>
      <c r="W19" s="9" t="s">
        <v>7</v>
      </c>
      <c r="X19" s="11"/>
      <c r="Y19" s="11"/>
      <c r="Z19" s="11"/>
      <c r="AA19" s="11"/>
      <c r="AB19" s="11"/>
      <c r="AC19" s="11"/>
      <c r="AD19" s="11"/>
      <c r="AE19" s="11"/>
      <c r="AF19" s="9" t="s">
        <v>8</v>
      </c>
      <c r="AG19" s="11"/>
      <c r="AH19" s="11"/>
      <c r="AI19" s="11"/>
      <c r="AJ19" s="10"/>
      <c r="AK19" s="14" t="s">
        <v>9</v>
      </c>
      <c r="AL19" s="15"/>
      <c r="AM19" s="15"/>
      <c r="AN19" s="15"/>
      <c r="AO19" s="16"/>
      <c r="AP19" s="13" t="s">
        <v>10</v>
      </c>
      <c r="AQ19" s="13"/>
      <c r="AR19" s="13"/>
      <c r="AS19" s="13"/>
      <c r="AT19" s="13"/>
    </row>
    <row r="20" spans="1:46" ht="20.100000000000001" customHeight="1" thickTop="1">
      <c r="A20" s="17"/>
      <c r="B20" s="18"/>
      <c r="C20" s="18"/>
      <c r="D20" s="19"/>
      <c r="E20" s="20"/>
      <c r="F20" s="21" t="s">
        <v>11</v>
      </c>
      <c r="G20" s="22" t="s">
        <v>12</v>
      </c>
      <c r="H20" s="18"/>
      <c r="I20" s="23" t="s">
        <v>13</v>
      </c>
      <c r="J20" s="18"/>
      <c r="K20" s="23" t="s">
        <v>14</v>
      </c>
      <c r="L20" s="18"/>
      <c r="M20" s="23" t="s">
        <v>15</v>
      </c>
      <c r="N20" s="24" t="str">
        <f ca="1">IF(OR(H20="",J20="",L20=""),"",DATEDIF(G20&amp;H20&amp;I20&amp;J20&amp;K20&amp;L20&amp;M20,TODAY(),"Y"))</f>
        <v/>
      </c>
      <c r="O20" s="25" t="s">
        <v>16</v>
      </c>
      <c r="P20" s="26"/>
      <c r="Q20" s="26"/>
      <c r="R20" s="26"/>
      <c r="S20" s="26"/>
      <c r="T20" s="26"/>
      <c r="U20" s="26"/>
      <c r="V20" s="27"/>
      <c r="W20" s="28"/>
      <c r="X20" s="29"/>
      <c r="Y20" s="29"/>
      <c r="Z20" s="29"/>
      <c r="AA20" s="29"/>
      <c r="AB20" s="29"/>
      <c r="AC20" s="29"/>
      <c r="AD20" s="29"/>
      <c r="AE20" s="29"/>
      <c r="AF20" s="30" t="s">
        <v>17</v>
      </c>
      <c r="AG20" s="31"/>
      <c r="AH20" s="23" t="s">
        <v>13</v>
      </c>
      <c r="AI20" s="31"/>
      <c r="AJ20" s="32" t="s">
        <v>14</v>
      </c>
      <c r="AK20" s="30" t="s">
        <v>17</v>
      </c>
      <c r="AL20" s="31"/>
      <c r="AM20" s="23" t="s">
        <v>13</v>
      </c>
      <c r="AN20" s="31"/>
      <c r="AO20" s="32" t="s">
        <v>14</v>
      </c>
      <c r="AP20" s="33"/>
      <c r="AQ20" s="34"/>
      <c r="AR20" s="34"/>
      <c r="AS20" s="34"/>
      <c r="AT20" s="35"/>
    </row>
    <row r="21" spans="1:46" ht="20.100000000000001" customHeight="1" thickBot="1">
      <c r="A21" s="36"/>
      <c r="B21" s="37"/>
      <c r="C21" s="37"/>
      <c r="D21" s="38"/>
      <c r="E21" s="39"/>
      <c r="F21" s="40" t="s">
        <v>18</v>
      </c>
      <c r="G21" s="41"/>
      <c r="H21" s="37"/>
      <c r="I21" s="42"/>
      <c r="J21" s="37"/>
      <c r="K21" s="42"/>
      <c r="L21" s="37"/>
      <c r="M21" s="23"/>
      <c r="N21" s="24"/>
      <c r="O21" s="25"/>
      <c r="P21" s="26"/>
      <c r="Q21" s="26"/>
      <c r="R21" s="26"/>
      <c r="S21" s="26"/>
      <c r="T21" s="26"/>
      <c r="U21" s="26"/>
      <c r="V21" s="27"/>
      <c r="W21" s="43"/>
      <c r="X21" s="44"/>
      <c r="Y21" s="45"/>
      <c r="Z21" s="45"/>
      <c r="AA21" s="45"/>
      <c r="AB21" s="44"/>
      <c r="AC21" s="44"/>
      <c r="AD21" s="44"/>
      <c r="AE21" s="44"/>
      <c r="AF21" s="30"/>
      <c r="AG21" s="31"/>
      <c r="AH21" s="23"/>
      <c r="AI21" s="31"/>
      <c r="AJ21" s="32"/>
      <c r="AK21" s="30"/>
      <c r="AL21" s="31"/>
      <c r="AM21" s="23"/>
      <c r="AN21" s="46"/>
      <c r="AO21" s="47"/>
      <c r="AP21" s="48"/>
      <c r="AQ21" s="49"/>
      <c r="AR21" s="49"/>
      <c r="AS21" s="49"/>
      <c r="AT21" s="50"/>
    </row>
    <row r="22" spans="1:46" ht="16.5">
      <c r="A22" s="51" t="s">
        <v>19</v>
      </c>
      <c r="B22" s="52"/>
      <c r="C22" s="52"/>
      <c r="D22" s="53"/>
      <c r="E22" s="51" t="s">
        <v>20</v>
      </c>
      <c r="F22" s="52"/>
      <c r="G22" s="52"/>
      <c r="H22" s="53"/>
      <c r="I22" s="90" t="s">
        <v>21</v>
      </c>
      <c r="J22" s="54"/>
      <c r="K22" s="54"/>
      <c r="L22" s="54"/>
      <c r="M22" s="55" t="s">
        <v>22</v>
      </c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7"/>
      <c r="Y22" s="58" t="s">
        <v>23</v>
      </c>
      <c r="Z22" s="58"/>
      <c r="AA22" s="58"/>
      <c r="AB22" s="59" t="s">
        <v>24</v>
      </c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7"/>
      <c r="AN22" s="58" t="s">
        <v>25</v>
      </c>
      <c r="AO22" s="58"/>
      <c r="AP22" s="58"/>
      <c r="AQ22" s="60" t="s">
        <v>41</v>
      </c>
      <c r="AR22" s="61"/>
      <c r="AS22" s="61"/>
      <c r="AT22" s="62"/>
    </row>
    <row r="23" spans="1:46" ht="16.5">
      <c r="A23" s="63" t="s">
        <v>27</v>
      </c>
      <c r="B23" s="64"/>
      <c r="C23" s="64"/>
      <c r="D23" s="65" t="s">
        <v>28</v>
      </c>
      <c r="E23" s="63" t="s">
        <v>29</v>
      </c>
      <c r="F23" s="64"/>
      <c r="G23" s="64"/>
      <c r="H23" s="65" t="s">
        <v>30</v>
      </c>
      <c r="I23" s="91" t="s">
        <v>31</v>
      </c>
      <c r="J23" s="66"/>
      <c r="K23" s="66"/>
      <c r="L23" s="66"/>
      <c r="M23" s="67" t="s">
        <v>32</v>
      </c>
      <c r="N23" s="68"/>
      <c r="O23" s="68"/>
      <c r="P23" s="69"/>
      <c r="Q23" s="68" t="s">
        <v>33</v>
      </c>
      <c r="R23" s="68"/>
      <c r="S23" s="68"/>
      <c r="T23" s="68"/>
      <c r="U23" s="70" t="s">
        <v>34</v>
      </c>
      <c r="V23" s="68"/>
      <c r="W23" s="68"/>
      <c r="X23" s="71"/>
      <c r="Y23" s="68" t="s">
        <v>35</v>
      </c>
      <c r="Z23" s="68"/>
      <c r="AA23" s="68"/>
      <c r="AB23" s="67" t="s">
        <v>42</v>
      </c>
      <c r="AC23" s="68"/>
      <c r="AD23" s="68"/>
      <c r="AE23" s="69"/>
      <c r="AF23" s="68" t="s">
        <v>33</v>
      </c>
      <c r="AG23" s="68"/>
      <c r="AH23" s="68"/>
      <c r="AI23" s="69"/>
      <c r="AJ23" s="68" t="s">
        <v>34</v>
      </c>
      <c r="AK23" s="68"/>
      <c r="AL23" s="68"/>
      <c r="AM23" s="71"/>
      <c r="AN23" s="68" t="s">
        <v>37</v>
      </c>
      <c r="AO23" s="68"/>
      <c r="AP23" s="68"/>
      <c r="AQ23" s="67" t="s">
        <v>38</v>
      </c>
      <c r="AR23" s="68"/>
      <c r="AS23" s="68"/>
      <c r="AT23" s="71"/>
    </row>
    <row r="24" spans="1:46" ht="20.100000000000001" customHeight="1" thickBot="1">
      <c r="A24" s="72"/>
      <c r="B24" s="73"/>
      <c r="C24" s="73"/>
      <c r="D24" s="74" t="s">
        <v>39</v>
      </c>
      <c r="E24" s="72"/>
      <c r="F24" s="73"/>
      <c r="G24" s="73"/>
      <c r="H24" s="74" t="s">
        <v>39</v>
      </c>
      <c r="I24" s="72"/>
      <c r="J24" s="73"/>
      <c r="K24" s="73"/>
      <c r="L24" s="74" t="s">
        <v>39</v>
      </c>
      <c r="M24" s="75" t="str">
        <f>IF(A24="","",ROUNDDOWN(A24/3,0))</f>
        <v/>
      </c>
      <c r="N24" s="76"/>
      <c r="O24" s="76"/>
      <c r="P24" s="76"/>
      <c r="Q24" s="77" t="str">
        <f>IF(E24="","",ROUNDDOWN(E24/2,0))</f>
        <v/>
      </c>
      <c r="R24" s="76"/>
      <c r="S24" s="76"/>
      <c r="T24" s="78"/>
      <c r="U24" s="76">
        <v>60000</v>
      </c>
      <c r="V24" s="76"/>
      <c r="W24" s="76"/>
      <c r="X24" s="79"/>
      <c r="Y24" s="81" t="str">
        <f>IF(A24="", "", IF(OR(I24=0, I24=""), MAX(0, MIN(M24, Q24, U24)), IF(I24&gt;=1, (E24-I24)/2, "")))</f>
        <v/>
      </c>
      <c r="Z24" s="81"/>
      <c r="AA24" s="81"/>
      <c r="AB24" s="75" t="str">
        <f>IF(A24="","",IF(OR(I24="",I24=0),A24-E24,0))</f>
        <v/>
      </c>
      <c r="AC24" s="76"/>
      <c r="AD24" s="76"/>
      <c r="AE24" s="78"/>
      <c r="AF24" s="77" t="str">
        <f>IF(E24="","",IF(OR(I24="",I24=0),ROUNDDOWN(E24/2,0),0))</f>
        <v/>
      </c>
      <c r="AG24" s="76"/>
      <c r="AH24" s="76"/>
      <c r="AI24" s="78"/>
      <c r="AJ24" s="76">
        <v>60000</v>
      </c>
      <c r="AK24" s="76"/>
      <c r="AL24" s="76"/>
      <c r="AM24" s="79"/>
      <c r="AN24" s="81" t="str">
        <f>IF(A24="","",MAX(0,MIN(AB24,AF24,AJ24)))</f>
        <v/>
      </c>
      <c r="AO24" s="81"/>
      <c r="AP24" s="82"/>
      <c r="AQ24" s="83" t="str">
        <f>IF(A24="","",Y24+AN24)</f>
        <v/>
      </c>
      <c r="AR24" s="84"/>
      <c r="AS24" s="84"/>
      <c r="AT24" s="85"/>
    </row>
    <row r="25" spans="1:46" ht="16.5">
      <c r="A25" s="3" t="s">
        <v>43</v>
      </c>
      <c r="C25" s="3" t="s">
        <v>44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7"/>
      <c r="Z25" s="87"/>
      <c r="AA25" s="87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7"/>
      <c r="AO25" s="87"/>
      <c r="AP25" s="87"/>
      <c r="AQ25" s="88"/>
      <c r="AR25" s="88"/>
      <c r="AS25" s="88"/>
      <c r="AT25" s="88"/>
    </row>
    <row r="26" spans="1:46" ht="16.5">
      <c r="A26" s="93" t="s">
        <v>45</v>
      </c>
      <c r="B26" s="93"/>
      <c r="C26" s="3" t="s">
        <v>46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7"/>
      <c r="Z26" s="87"/>
      <c r="AA26" s="87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7"/>
      <c r="AO26" s="87"/>
      <c r="AP26" s="87"/>
      <c r="AQ26" s="88"/>
      <c r="AR26" s="88"/>
      <c r="AS26" s="88"/>
      <c r="AT26" s="88"/>
    </row>
    <row r="27" spans="1:46" ht="16.5">
      <c r="A27" s="93" t="s">
        <v>47</v>
      </c>
      <c r="B27" s="93"/>
      <c r="C27" s="3" t="s">
        <v>48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7"/>
      <c r="Z27" s="87"/>
      <c r="AA27" s="87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7"/>
      <c r="AO27" s="87"/>
      <c r="AP27" s="87"/>
      <c r="AQ27" s="88"/>
      <c r="AR27" s="88"/>
      <c r="AS27" s="88"/>
      <c r="AT27" s="88"/>
    </row>
    <row r="28" spans="1:46" ht="16.5">
      <c r="A28" s="93" t="s">
        <v>49</v>
      </c>
      <c r="B28" s="93"/>
      <c r="C28" s="3" t="s">
        <v>50</v>
      </c>
    </row>
    <row r="29" spans="1:46" ht="16.5">
      <c r="A29" s="93" t="s">
        <v>51</v>
      </c>
      <c r="B29" s="93"/>
      <c r="C29" s="3" t="s">
        <v>52</v>
      </c>
    </row>
    <row r="30" spans="1:46" ht="20.100000000000001" customHeight="1">
      <c r="D30" s="86"/>
    </row>
    <row r="31" spans="1:46" ht="20.100000000000001" customHeight="1">
      <c r="D31" s="86"/>
    </row>
  </sheetData>
  <sheetProtection sheet="1" objects="1" scenarios="1"/>
  <mergeCells count="199">
    <mergeCell ref="AQ24:AT24"/>
    <mergeCell ref="A26:B26"/>
    <mergeCell ref="A27:B27"/>
    <mergeCell ref="A28:B28"/>
    <mergeCell ref="A29:B29"/>
    <mergeCell ref="U24:X24"/>
    <mergeCell ref="Y24:AA24"/>
    <mergeCell ref="AB24:AE24"/>
    <mergeCell ref="AF24:AI24"/>
    <mergeCell ref="AJ24:AM24"/>
    <mergeCell ref="AN24:AP24"/>
    <mergeCell ref="AB23:AE23"/>
    <mergeCell ref="AF23:AI23"/>
    <mergeCell ref="AJ23:AM23"/>
    <mergeCell ref="AN23:AP23"/>
    <mergeCell ref="AQ23:AT23"/>
    <mergeCell ref="A24:C24"/>
    <mergeCell ref="E24:G24"/>
    <mergeCell ref="I24:K24"/>
    <mergeCell ref="M24:P24"/>
    <mergeCell ref="Q24:T24"/>
    <mergeCell ref="AB22:AM22"/>
    <mergeCell ref="AN22:AP22"/>
    <mergeCell ref="AQ22:AT22"/>
    <mergeCell ref="A23:C23"/>
    <mergeCell ref="E23:G23"/>
    <mergeCell ref="I23:L23"/>
    <mergeCell ref="M23:P23"/>
    <mergeCell ref="Q23:T23"/>
    <mergeCell ref="U23:X23"/>
    <mergeCell ref="Y23:AA23"/>
    <mergeCell ref="AO20:AO21"/>
    <mergeCell ref="AP20:AT20"/>
    <mergeCell ref="O21:V21"/>
    <mergeCell ref="W21:AE21"/>
    <mergeCell ref="AP21:AT21"/>
    <mergeCell ref="A22:D22"/>
    <mergeCell ref="E22:H22"/>
    <mergeCell ref="I22:L22"/>
    <mergeCell ref="M22:X22"/>
    <mergeCell ref="Y22:AA22"/>
    <mergeCell ref="AI20:AI21"/>
    <mergeCell ref="AJ20:AJ21"/>
    <mergeCell ref="AK20:AK21"/>
    <mergeCell ref="AL20:AL21"/>
    <mergeCell ref="AM20:AM21"/>
    <mergeCell ref="AN20:AN21"/>
    <mergeCell ref="N20:N21"/>
    <mergeCell ref="O20:V20"/>
    <mergeCell ref="W20:AE20"/>
    <mergeCell ref="AF20:AF21"/>
    <mergeCell ref="AG20:AG21"/>
    <mergeCell ref="AH20:AH21"/>
    <mergeCell ref="AK19:AO19"/>
    <mergeCell ref="AP19:AT19"/>
    <mergeCell ref="A20:D21"/>
    <mergeCell ref="G20:G21"/>
    <mergeCell ref="H20:H21"/>
    <mergeCell ref="I20:I21"/>
    <mergeCell ref="J20:J21"/>
    <mergeCell ref="K20:K21"/>
    <mergeCell ref="L20:L21"/>
    <mergeCell ref="M20:M21"/>
    <mergeCell ref="A19:D19"/>
    <mergeCell ref="E19:F19"/>
    <mergeCell ref="G19:M19"/>
    <mergeCell ref="O19:V19"/>
    <mergeCell ref="W19:AE19"/>
    <mergeCell ref="AF19:AJ19"/>
    <mergeCell ref="Y16:AA16"/>
    <mergeCell ref="AB16:AE16"/>
    <mergeCell ref="AF16:AI16"/>
    <mergeCell ref="AJ16:AM16"/>
    <mergeCell ref="AN16:AP16"/>
    <mergeCell ref="AQ16:AT16"/>
    <mergeCell ref="AF15:AI15"/>
    <mergeCell ref="AJ15:AM15"/>
    <mergeCell ref="AN15:AP15"/>
    <mergeCell ref="AQ15:AT15"/>
    <mergeCell ref="A16:C16"/>
    <mergeCell ref="E16:G16"/>
    <mergeCell ref="I16:K16"/>
    <mergeCell ref="M16:P16"/>
    <mergeCell ref="Q16:T16"/>
    <mergeCell ref="U16:X16"/>
    <mergeCell ref="AN14:AP14"/>
    <mergeCell ref="AQ14:AT14"/>
    <mergeCell ref="A15:C15"/>
    <mergeCell ref="E15:G15"/>
    <mergeCell ref="I15:L15"/>
    <mergeCell ref="M15:P15"/>
    <mergeCell ref="Q15:T15"/>
    <mergeCell ref="U15:X15"/>
    <mergeCell ref="Y15:AA15"/>
    <mergeCell ref="AB15:AE15"/>
    <mergeCell ref="A14:D14"/>
    <mergeCell ref="E14:H14"/>
    <mergeCell ref="I14:L14"/>
    <mergeCell ref="M14:X14"/>
    <mergeCell ref="Y14:AA14"/>
    <mergeCell ref="AB14:AM14"/>
    <mergeCell ref="AM12:AM13"/>
    <mergeCell ref="AN12:AN13"/>
    <mergeCell ref="AO12:AO13"/>
    <mergeCell ref="AP12:AT12"/>
    <mergeCell ref="O13:V13"/>
    <mergeCell ref="W13:AE13"/>
    <mergeCell ref="AP13:AT13"/>
    <mergeCell ref="AG12:AG13"/>
    <mergeCell ref="AH12:AH13"/>
    <mergeCell ref="AI12:AI13"/>
    <mergeCell ref="AJ12:AJ13"/>
    <mergeCell ref="AK12:AK13"/>
    <mergeCell ref="AL12:AL13"/>
    <mergeCell ref="L12:L13"/>
    <mergeCell ref="M12:M13"/>
    <mergeCell ref="N12:N13"/>
    <mergeCell ref="O12:V12"/>
    <mergeCell ref="W12:AE12"/>
    <mergeCell ref="AF12:AF13"/>
    <mergeCell ref="A12:D13"/>
    <mergeCell ref="G12:G13"/>
    <mergeCell ref="H12:H13"/>
    <mergeCell ref="I12:I13"/>
    <mergeCell ref="J12:J13"/>
    <mergeCell ref="K12:K13"/>
    <mergeCell ref="AQ8:AT8"/>
    <mergeCell ref="A11:D11"/>
    <mergeCell ref="E11:F11"/>
    <mergeCell ref="G11:M11"/>
    <mergeCell ref="O11:V11"/>
    <mergeCell ref="W11:AE11"/>
    <mergeCell ref="AF11:AJ11"/>
    <mergeCell ref="AK11:AO11"/>
    <mergeCell ref="AP11:AT11"/>
    <mergeCell ref="U8:X8"/>
    <mergeCell ref="Y8:AA8"/>
    <mergeCell ref="AB8:AE8"/>
    <mergeCell ref="AF8:AI8"/>
    <mergeCell ref="AJ8:AM8"/>
    <mergeCell ref="AN8:AP8"/>
    <mergeCell ref="AB7:AE7"/>
    <mergeCell ref="AF7:AI7"/>
    <mergeCell ref="AJ7:AM7"/>
    <mergeCell ref="AN7:AP7"/>
    <mergeCell ref="AQ7:AT7"/>
    <mergeCell ref="A8:C8"/>
    <mergeCell ref="E8:G8"/>
    <mergeCell ref="I8:K8"/>
    <mergeCell ref="M8:P8"/>
    <mergeCell ref="Q8:T8"/>
    <mergeCell ref="AB6:AM6"/>
    <mergeCell ref="AN6:AP6"/>
    <mergeCell ref="AQ6:AT6"/>
    <mergeCell ref="A7:C7"/>
    <mergeCell ref="E7:G7"/>
    <mergeCell ref="I7:L7"/>
    <mergeCell ref="M7:P7"/>
    <mergeCell ref="Q7:T7"/>
    <mergeCell ref="U7:X7"/>
    <mergeCell ref="Y7:AA7"/>
    <mergeCell ref="AO4:AO5"/>
    <mergeCell ref="AP4:AT4"/>
    <mergeCell ref="O5:V5"/>
    <mergeCell ref="W5:AE5"/>
    <mergeCell ref="AP5:AT5"/>
    <mergeCell ref="A6:D6"/>
    <mergeCell ref="E6:H6"/>
    <mergeCell ref="I6:L6"/>
    <mergeCell ref="M6:X6"/>
    <mergeCell ref="Y6:AA6"/>
    <mergeCell ref="AI4:AI5"/>
    <mergeCell ref="AJ4:AJ5"/>
    <mergeCell ref="AK4:AK5"/>
    <mergeCell ref="AL4:AL5"/>
    <mergeCell ref="AM4:AM5"/>
    <mergeCell ref="AN4:AN5"/>
    <mergeCell ref="N4:N5"/>
    <mergeCell ref="O4:V4"/>
    <mergeCell ref="W4:AE4"/>
    <mergeCell ref="AF4:AF5"/>
    <mergeCell ref="AG4:AG5"/>
    <mergeCell ref="AH4:AH5"/>
    <mergeCell ref="AK3:AO3"/>
    <mergeCell ref="AP3:AT3"/>
    <mergeCell ref="A4:D5"/>
    <mergeCell ref="G4:G5"/>
    <mergeCell ref="H4:H5"/>
    <mergeCell ref="I4:I5"/>
    <mergeCell ref="J4:J5"/>
    <mergeCell ref="K4:K5"/>
    <mergeCell ref="L4:L5"/>
    <mergeCell ref="M4:M5"/>
    <mergeCell ref="A3:D3"/>
    <mergeCell ref="E3:F3"/>
    <mergeCell ref="G3:M3"/>
    <mergeCell ref="O3:V3"/>
    <mergeCell ref="W3:AE3"/>
    <mergeCell ref="AF3:AJ3"/>
  </mergeCells>
  <phoneticPr fontId="3"/>
  <printOptions horizontalCentered="1" verticalCentered="1"/>
  <pageMargins left="0.43307086614173229" right="0.43307086614173229" top="0.74803149606299213" bottom="0.35433070866141736" header="0.51181102362204722" footer="0.31496062992125984"/>
  <pageSetup paperSize="9" orientation="landscape" r:id="rId1"/>
  <headerFooter>
    <oddHeader>&amp;L&amp;"ＭＳ 明朝,標準"&amp;12（別紙様式）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209550</xdr:colOff>
                    <xdr:row>2</xdr:row>
                    <xdr:rowOff>285750</xdr:rowOff>
                  </from>
                  <to>
                    <xdr:col>5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209550</xdr:colOff>
                    <xdr:row>3</xdr:row>
                    <xdr:rowOff>238125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209550</xdr:colOff>
                    <xdr:row>10</xdr:row>
                    <xdr:rowOff>285750</xdr:rowOff>
                  </from>
                  <to>
                    <xdr:col>5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238125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209550</xdr:colOff>
                    <xdr:row>18</xdr:row>
                    <xdr:rowOff>285750</xdr:rowOff>
                  </from>
                  <to>
                    <xdr:col>5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209550</xdr:colOff>
                    <xdr:row>19</xdr:row>
                    <xdr:rowOff>238125</xdr:rowOff>
                  </from>
                  <to>
                    <xdr:col>5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足立　拓也</dc:creator>
  <cp:lastModifiedBy>足立　拓也</cp:lastModifiedBy>
  <dcterms:created xsi:type="dcterms:W3CDTF">2015-06-05T18:19:34Z</dcterms:created>
  <dcterms:modified xsi:type="dcterms:W3CDTF">2026-03-31T11:26:13Z</dcterms:modified>
</cp:coreProperties>
</file>